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uge/Desktop/"/>
    </mc:Choice>
  </mc:AlternateContent>
  <xr:revisionPtr revIDLastSave="0" documentId="13_ncr:1_{D6250EF5-C114-7A4F-B5D5-3A8A2FA47572}" xr6:coauthVersionLast="46" xr6:coauthVersionMax="46" xr10:uidLastSave="{00000000-0000-0000-0000-000000000000}"/>
  <bookViews>
    <workbookView xWindow="-20" yWindow="500" windowWidth="28800" windowHeight="16400" xr2:uid="{00000000-000D-0000-FFFF-FFFF00000000}"/>
  </bookViews>
  <sheets>
    <sheet name="Seguimiento 2021" sheetId="8" r:id="rId1"/>
    <sheet name="Ahorros" sheetId="2" r:id="rId2"/>
    <sheet name="Calculo Gastos MES baby step 3" sheetId="5" r:id="rId3"/>
    <sheet name="Control de Hipoteca" sheetId="3" r:id="rId4"/>
    <sheet name="Control Inversiones" sheetId="4" r:id="rId5"/>
    <sheet name="Cosas para vender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" i="4" l="1"/>
  <c r="G6" i="4"/>
  <c r="G4" i="4"/>
  <c r="U16" i="2"/>
  <c r="U18" i="2" s="1"/>
  <c r="U15" i="2"/>
  <c r="D15" i="2"/>
  <c r="U14" i="2"/>
  <c r="U17" i="2"/>
  <c r="C21" i="2"/>
  <c r="B34" i="2"/>
  <c r="C34" i="2"/>
  <c r="G7" i="4" l="1"/>
  <c r="D7" i="4"/>
  <c r="C7" i="4"/>
  <c r="C17" i="5"/>
  <c r="D20" i="5" s="1"/>
  <c r="D7" i="3"/>
  <c r="E7" i="3" s="1"/>
  <c r="X49" i="8"/>
  <c r="Y49" i="8"/>
  <c r="Z49" i="8"/>
  <c r="T49" i="8"/>
  <c r="U49" i="8"/>
  <c r="V49" i="8"/>
  <c r="W49" i="8"/>
  <c r="P49" i="8"/>
  <c r="Q49" i="8"/>
  <c r="R49" i="8"/>
  <c r="S49" i="8"/>
  <c r="L49" i="8"/>
  <c r="M49" i="8"/>
  <c r="N49" i="8"/>
  <c r="O49" i="8"/>
  <c r="H49" i="8"/>
  <c r="I49" i="8"/>
  <c r="J49" i="8"/>
  <c r="K49" i="8"/>
  <c r="D49" i="8"/>
  <c r="E49" i="8"/>
  <c r="F49" i="8"/>
  <c r="G49" i="8"/>
  <c r="C49" i="8"/>
  <c r="C48" i="8"/>
  <c r="B48" i="8"/>
  <c r="B11" i="8"/>
  <c r="X48" i="8"/>
  <c r="Y48" i="8"/>
  <c r="Z48" i="8"/>
  <c r="T48" i="8"/>
  <c r="U48" i="8"/>
  <c r="V48" i="8"/>
  <c r="W48" i="8"/>
  <c r="Q48" i="8"/>
  <c r="R48" i="8"/>
  <c r="S48" i="8"/>
  <c r="M48" i="8"/>
  <c r="N48" i="8"/>
  <c r="O48" i="8"/>
  <c r="P48" i="8"/>
  <c r="I48" i="8"/>
  <c r="J48" i="8"/>
  <c r="K48" i="8"/>
  <c r="L48" i="8"/>
  <c r="D48" i="8"/>
  <c r="E48" i="8"/>
  <c r="F48" i="8"/>
  <c r="G48" i="8"/>
  <c r="H48" i="8"/>
  <c r="J11" i="8"/>
  <c r="I11" i="8"/>
  <c r="B49" i="8" l="1"/>
  <c r="G11" i="8"/>
  <c r="H11" i="8"/>
  <c r="D11" i="8"/>
  <c r="C11" i="8"/>
  <c r="E14" i="3"/>
  <c r="Z11" i="8" l="1"/>
  <c r="Y11" i="8"/>
  <c r="X11" i="8"/>
  <c r="W11" i="8"/>
  <c r="V11" i="8"/>
  <c r="U11" i="8"/>
  <c r="T11" i="8"/>
  <c r="S11" i="8"/>
  <c r="R11" i="8"/>
  <c r="Q11" i="8"/>
  <c r="P11" i="8"/>
  <c r="N11" i="8"/>
  <c r="M11" i="8"/>
  <c r="L11" i="8"/>
  <c r="K11" i="8"/>
  <c r="F11" i="8"/>
  <c r="E11" i="8"/>
  <c r="O11" i="8" l="1"/>
  <c r="D13" i="3" l="1"/>
  <c r="C17" i="3" l="1"/>
  <c r="D17" i="5" l="1"/>
</calcChain>
</file>

<file path=xl/sharedStrings.xml><?xml version="1.0" encoding="utf-8"?>
<sst xmlns="http://schemas.openxmlformats.org/spreadsheetml/2006/main" count="180" uniqueCount="139">
  <si>
    <t>Ingresos</t>
  </si>
  <si>
    <t>Salario Vacacional</t>
  </si>
  <si>
    <t>Aguinaldo</t>
  </si>
  <si>
    <t>Ingreso Total</t>
  </si>
  <si>
    <t>Ahorros</t>
  </si>
  <si>
    <t>Fondo de Emergencia</t>
  </si>
  <si>
    <t>USD</t>
  </si>
  <si>
    <t>Enero</t>
  </si>
  <si>
    <t>Luz</t>
  </si>
  <si>
    <t>Gastos Comunes</t>
  </si>
  <si>
    <t>Nafta</t>
  </si>
  <si>
    <t>Estacionamiento</t>
  </si>
  <si>
    <t xml:space="preserve">Regalos </t>
  </si>
  <si>
    <t>Cable</t>
  </si>
  <si>
    <t>Gastos Totales</t>
  </si>
  <si>
    <t>Gastos</t>
  </si>
  <si>
    <t>Neto</t>
  </si>
  <si>
    <t>Varios</t>
  </si>
  <si>
    <t>PRESUPUESTO</t>
  </si>
  <si>
    <t>EFECTIVO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</si>
  <si>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</si>
  <si>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</si>
  <si>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</si>
  <si>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</si>
  <si>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</si>
  <si>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</si>
  <si>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</si>
  <si>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</si>
  <si>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</si>
  <si>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</si>
  <si>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</si>
  <si>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OBJETIVO</t>
  </si>
  <si>
    <t>UYU</t>
  </si>
  <si>
    <t>Cantidad de cuotas</t>
  </si>
  <si>
    <t>años</t>
  </si>
  <si>
    <t>UR</t>
  </si>
  <si>
    <t>Pesos</t>
  </si>
  <si>
    <t>Saldo Capital</t>
  </si>
  <si>
    <t>Concepto</t>
  </si>
  <si>
    <t>Fechas</t>
  </si>
  <si>
    <t>Impuestos Municipales</t>
  </si>
  <si>
    <t>Telefono, Celulares, Internet</t>
  </si>
  <si>
    <t>Impuesto Primaria</t>
  </si>
  <si>
    <t>Fondo Solidaridad</t>
  </si>
  <si>
    <t>Veterinaria</t>
  </si>
  <si>
    <t>Salud</t>
  </si>
  <si>
    <t>Gastos comunes</t>
  </si>
  <si>
    <t>Contribucion Inmobiliaria</t>
  </si>
  <si>
    <t>Impuestos</t>
  </si>
  <si>
    <t>Colegio</t>
  </si>
  <si>
    <t>Auto</t>
  </si>
  <si>
    <t>Telefono</t>
  </si>
  <si>
    <t>BABY STEPS</t>
  </si>
  <si>
    <t>Invertir 15% de tu ingreso para tu retiro</t>
  </si>
  <si>
    <t>Ahorrar para la Universidad de tus hijos</t>
  </si>
  <si>
    <t>Pagar todas tus deudas (menos tu casa)</t>
  </si>
  <si>
    <t>Construir riqueza y dar</t>
  </si>
  <si>
    <t>15 años</t>
  </si>
  <si>
    <t>Entre el 10 y el 20% del monto total</t>
  </si>
  <si>
    <t>Cuota Maximo 25% de tu ingreso</t>
  </si>
  <si>
    <t>Tiempo máximo de financiación</t>
  </si>
  <si>
    <t>Down Payment (pago inicial)</t>
  </si>
  <si>
    <t>Fondo de Emergencia 6 meses de gastos</t>
  </si>
  <si>
    <t>Total</t>
  </si>
  <si>
    <t>TBD</t>
  </si>
  <si>
    <t>Año</t>
  </si>
  <si>
    <t>Simulador del BHU con cuota a 15 años</t>
  </si>
  <si>
    <t>Vacaciones/escapadas</t>
  </si>
  <si>
    <t>Compras Farmacia y Salud</t>
  </si>
  <si>
    <t>Devolucion FONASA</t>
  </si>
  <si>
    <t>SINKING FUNDS</t>
  </si>
  <si>
    <t>Objetivo</t>
  </si>
  <si>
    <t>Ahorrado</t>
  </si>
  <si>
    <t>Festejos Cumpleaños</t>
  </si>
  <si>
    <t>Otros conceptos de ingreso</t>
  </si>
  <si>
    <t>Salario</t>
  </si>
  <si>
    <t>Bono</t>
  </si>
  <si>
    <t>Patente</t>
  </si>
  <si>
    <t>Colegio y act colegio</t>
  </si>
  <si>
    <t>Suscripciones (ej NETFLIX)</t>
  </si>
  <si>
    <t>Ropa y zapatos</t>
  </si>
  <si>
    <t>Donaciones</t>
  </si>
  <si>
    <t>Gastos especiales Navidad y Año Nuevo</t>
  </si>
  <si>
    <t>Gastos auto (ej service)</t>
  </si>
  <si>
    <t>Compras de super+delivery</t>
  </si>
  <si>
    <t>Gastos casa (ej arreglos)</t>
  </si>
  <si>
    <t>Socio (ej:Club)</t>
  </si>
  <si>
    <t>Seguro auto+auxilio</t>
  </si>
  <si>
    <t>Meta de ahorro</t>
  </si>
  <si>
    <t>EJEMPLO</t>
  </si>
  <si>
    <t>Hipoteca/Alquiler</t>
  </si>
  <si>
    <t>Uber/Taxi/Omnibus</t>
  </si>
  <si>
    <t>Contribución Inmobiliaria</t>
  </si>
  <si>
    <t>Seguro de vida/casa</t>
  </si>
  <si>
    <t>Por si quieren hacer un calculo de prestamo de hipoteca</t>
  </si>
  <si>
    <t>Valor casa/apto</t>
  </si>
  <si>
    <t>Valor Hipoteca (maximo que se presta)</t>
  </si>
  <si>
    <t>Valor UR</t>
  </si>
  <si>
    <t>Valor USD</t>
  </si>
  <si>
    <t>Item</t>
  </si>
  <si>
    <t>Ropa que no usamos</t>
  </si>
  <si>
    <t>Objetos que no usamos</t>
  </si>
  <si>
    <t>Vender cosas que no usamos nos puede generar algunos ingresos extra</t>
  </si>
  <si>
    <t>Gastos fijos mensualizados</t>
  </si>
  <si>
    <t>6 meses de gastos</t>
  </si>
  <si>
    <t>3 meses de gastos</t>
  </si>
  <si>
    <t>A</t>
  </si>
  <si>
    <t>B</t>
  </si>
  <si>
    <t>C</t>
  </si>
  <si>
    <t>NOTAS:</t>
  </si>
  <si>
    <t>Puedes ahorrar como quieras, esta es solo una guìa.</t>
  </si>
  <si>
    <t>Lo armé para que además tengan los 7 pasos que usa Dave Ramsey para ordenar nuestra vida financiera :)</t>
  </si>
  <si>
    <t>En la columna de OBJETIVO va la meta y en la de EFECTIVO va lo que hemos conseguido hasta el momento hasta llegar a la meta :)</t>
  </si>
  <si>
    <t>Les puse columnas en PESOS y DOLARES para que usen como necesiten.</t>
  </si>
  <si>
    <t>NOTAS</t>
  </si>
  <si>
    <t>Acá se lleva el control de pequeños fondos o ahorros que se quieren hacer para gastar en algo especifico</t>
  </si>
  <si>
    <t>Ejemplos</t>
  </si>
  <si>
    <t>Vacaciones</t>
  </si>
  <si>
    <t>Festejo Cumpleaños</t>
  </si>
  <si>
    <t>Compra TV</t>
  </si>
  <si>
    <t xml:space="preserve">Cuando </t>
  </si>
  <si>
    <t>Lo vamos a ahorrar en Junio con el Aguinaldo</t>
  </si>
  <si>
    <t>Lo vamos a ahorrar en Setiembre y Octubre</t>
  </si>
  <si>
    <t>Ahorrado en 5 meses, 10.000 por mes de Enero a Mayo</t>
  </si>
  <si>
    <t>Verde significa que ya esta completado</t>
  </si>
  <si>
    <t>Si tienes deudas genera otra hoja para ir llevando el control empieza de la mas pequeña a la mas grande</t>
  </si>
  <si>
    <t>Desde XXX</t>
  </si>
  <si>
    <t>Define aquí a partir de cuando lo vas a hacer.Este ejemplo sigue el de la hoja anterior.</t>
  </si>
  <si>
    <t xml:space="preserve">En la hoja de mayor control puse solo los Baby Steps 1, 3 y 6 que son los que estoy focalizando, si necesitas el 2, 4, 5 puedes sumarlo acá también. </t>
  </si>
  <si>
    <t>Verde significa que ya esta completado y naranja en proceso.</t>
  </si>
  <si>
    <t>Comida y super</t>
  </si>
  <si>
    <t>Acá podemos pensar que nos quedamos sin cobertura y tenemos que pagar una sociedad medica, etc.</t>
  </si>
  <si>
    <t xml:space="preserve">El ejemplo de 6 meses de gastos lo hice tomando el ejemplo de la hoja de calculo de gastos como guia. </t>
  </si>
  <si>
    <t>En el ejemplo se necesitan 2 años de ahorro</t>
  </si>
  <si>
    <t>Pagar Hipoteca (adelantar pagos)</t>
  </si>
  <si>
    <t>Si ya tienen una hipoteca les dejo acá esta hoja para control si quieren ahorrar y adelantar el pago, para cancelarlo antes del tiempo definido.</t>
  </si>
  <si>
    <t>Inversión</t>
  </si>
  <si>
    <t>Interes</t>
  </si>
  <si>
    <t>Valor que ingresa con la venta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</si>
</sst>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6" formatCode="0.000000"/>
    <numFmt numFmtId="167" formatCode="#,##0.0"/>
  </numFmts>
  <fonts count="21" x14ac:knownFonts="1">
    <font>
      <sz val="10"/>
      <color rgb="FF000000"/>
      <name val="Arial"/>
    </font>
    <font>
      <sz val="8"/>
      <name val="Arial"/>
      <family val="2"/>
    </font>
    <font>
      <b/>
      <sz val="12"/>
      <color rgb="FF000000"/>
      <name val="Helvetica Neue"/>
      <family val="2"/>
    </font>
    <font>
      <sz val="12"/>
      <color rgb="FF000000"/>
      <name val="Helvetica Neue"/>
      <family val="2"/>
    </font>
    <font>
      <sz val="11"/>
      <color rgb="FF000000"/>
      <name val="Helvetica Neue"/>
      <family val="2"/>
    </font>
    <font>
      <b/>
      <sz val="11"/>
      <color rgb="FF000000"/>
      <name val="Helvetica Neue"/>
      <family val="2"/>
    </font>
    <font>
      <sz val="11"/>
      <name val="Helvetica Neue"/>
      <family val="2"/>
    </font>
    <font>
      <b/>
      <sz val="11"/>
      <name val="Helvetica Neue"/>
      <family val="2"/>
    </font>
    <font>
      <b/>
      <i/>
      <sz val="11"/>
      <color rgb="FF000000"/>
      <name val="Helvetica Neue"/>
      <family val="2"/>
    </font>
    <font>
      <sz val="11"/>
      <color rgb="FFFF0000"/>
      <name val="Helvetica Neue"/>
      <family val="2"/>
    </font>
    <font>
      <sz val="11"/>
      <color rgb="FF00B050"/>
      <name val="Helvetica Neue"/>
      <family val="2"/>
    </font>
    <font>
      <sz val="14"/>
      <color rgb="FF464646"/>
      <name val="Arial"/>
      <family val="2"/>
    </font>
    <font>
      <b/>
      <sz val="13"/>
      <color rgb="FF000000"/>
      <name val="Arial"/>
      <family val="2"/>
    </font>
    <font>
      <sz val="13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u/>
      <sz val="12"/>
      <color rgb="FF000000"/>
      <name val="Arial"/>
      <family val="2"/>
    </font>
    <font>
      <b/>
      <i/>
      <sz val="16"/>
      <color rgb="FF464646"/>
      <name val="Arial"/>
      <family val="2"/>
    </font>
    <font>
      <i/>
      <sz val="16"/>
      <color rgb="FF000000"/>
      <name val="Arial"/>
      <family val="2"/>
    </font>
    <font>
      <i/>
      <u/>
      <sz val="16"/>
      <color rgb="FF000000"/>
      <name val="Arial"/>
      <family val="2"/>
    </font>
    <font>
      <b/>
      <i/>
      <u/>
      <sz val="12"/>
      <color rgb="FF000000"/>
      <name val="Helvetica Neue"/>
      <family val="2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2FFA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123">
    <xf numFmtId="0" fontId="0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/>
    <xf numFmtId="3" fontId="3" fillId="0" borderId="0" xfId="0" applyNumberFormat="1" applyFont="1" applyAlignment="1"/>
    <xf numFmtId="14" fontId="3" fillId="0" borderId="0" xfId="0" applyNumberFormat="1" applyFont="1" applyAlignment="1"/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3" fontId="3" fillId="0" borderId="0" xfId="0" applyNumberFormat="1" applyFont="1" applyAlignment="1">
      <alignment horizontal="center"/>
    </xf>
    <xf numFmtId="3" fontId="3" fillId="2" borderId="0" xfId="0" applyNumberFormat="1" applyFont="1" applyFill="1" applyAlignment="1">
      <alignment horizontal="center"/>
    </xf>
    <xf numFmtId="0" fontId="11" fillId="0" borderId="0" xfId="0" applyFont="1" applyAlignment="1"/>
    <xf numFmtId="0" fontId="12" fillId="0" borderId="0" xfId="0" applyFont="1" applyAlignment="1"/>
    <xf numFmtId="0" fontId="13" fillId="0" borderId="0" xfId="0" applyFont="1" applyAlignment="1"/>
    <xf numFmtId="14" fontId="13" fillId="0" borderId="0" xfId="0" applyNumberFormat="1" applyFont="1" applyAlignment="1"/>
    <xf numFmtId="4" fontId="13" fillId="0" borderId="0" xfId="0" applyNumberFormat="1" applyFont="1" applyAlignment="1"/>
    <xf numFmtId="49" fontId="13" fillId="0" borderId="0" xfId="0" applyNumberFormat="1" applyFont="1" applyAlignment="1"/>
    <xf numFmtId="0" fontId="1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3" fontId="2" fillId="0" borderId="0" xfId="0" applyNumberFormat="1" applyFont="1" applyAlignment="1">
      <alignment horizontal="center"/>
    </xf>
    <xf numFmtId="1" fontId="3" fillId="0" borderId="0" xfId="0" applyNumberFormat="1" applyFont="1" applyAlignment="1"/>
    <xf numFmtId="0" fontId="3" fillId="0" borderId="0" xfId="0" applyFont="1" applyFill="1" applyAlignment="1">
      <alignment horizontal="center"/>
    </xf>
    <xf numFmtId="0" fontId="3" fillId="2" borderId="0" xfId="0" applyFont="1" applyFill="1" applyAlignment="1"/>
    <xf numFmtId="17" fontId="5" fillId="3" borderId="1" xfId="0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164" fontId="5" fillId="3" borderId="5" xfId="0" applyNumberFormat="1" applyFont="1" applyFill="1" applyBorder="1" applyAlignment="1">
      <alignment horizontal="center"/>
    </xf>
    <xf numFmtId="3" fontId="6" fillId="3" borderId="5" xfId="0" applyNumberFormat="1" applyFont="1" applyFill="1" applyBorder="1" applyAlignment="1">
      <alignment horizontal="center"/>
    </xf>
    <xf numFmtId="4" fontId="6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3" fontId="6" fillId="3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64" fontId="7" fillId="3" borderId="1" xfId="0" applyNumberFormat="1" applyFont="1" applyFill="1" applyBorder="1" applyAlignment="1">
      <alignment horizontal="center"/>
    </xf>
    <xf numFmtId="166" fontId="3" fillId="0" borderId="0" xfId="0" applyNumberFormat="1" applyFont="1" applyAlignment="1"/>
    <xf numFmtId="3" fontId="3" fillId="0" borderId="0" xfId="0" applyNumberFormat="1" applyFont="1" applyFill="1" applyAlignment="1">
      <alignment horizontal="center"/>
    </xf>
    <xf numFmtId="0" fontId="3" fillId="4" borderId="0" xfId="0" applyFont="1" applyFill="1" applyAlignment="1">
      <alignment horizontal="center"/>
    </xf>
    <xf numFmtId="9" fontId="3" fillId="0" borderId="0" xfId="1" applyFont="1" applyAlignment="1">
      <alignment horizontal="center"/>
    </xf>
    <xf numFmtId="1" fontId="6" fillId="3" borderId="1" xfId="0" applyNumberFormat="1" applyFont="1" applyFill="1" applyBorder="1" applyAlignment="1">
      <alignment horizontal="center"/>
    </xf>
    <xf numFmtId="167" fontId="3" fillId="0" borderId="0" xfId="0" applyNumberFormat="1" applyFont="1" applyAlignment="1">
      <alignment horizontal="center"/>
    </xf>
    <xf numFmtId="0" fontId="3" fillId="0" borderId="0" xfId="0" applyFont="1" applyFill="1" applyAlignment="1"/>
    <xf numFmtId="0" fontId="2" fillId="0" borderId="0" xfId="0" applyFont="1" applyAlignment="1">
      <alignment horizontal="left"/>
    </xf>
    <xf numFmtId="0" fontId="3" fillId="2" borderId="0" xfId="0" applyFont="1" applyFill="1" applyAlignment="1">
      <alignment horizontal="left"/>
    </xf>
    <xf numFmtId="3" fontId="3" fillId="2" borderId="0" xfId="0" applyNumberFormat="1" applyFont="1" applyFill="1" applyAlignment="1">
      <alignment horizontal="left"/>
    </xf>
    <xf numFmtId="0" fontId="14" fillId="0" borderId="0" xfId="0" applyFont="1" applyAlignment="1"/>
    <xf numFmtId="0" fontId="2" fillId="2" borderId="0" xfId="0" applyFont="1" applyFill="1" applyAlignment="1">
      <alignment horizontal="center"/>
    </xf>
    <xf numFmtId="0" fontId="4" fillId="0" borderId="5" xfId="0" applyFont="1" applyFill="1" applyBorder="1" applyAlignment="1">
      <alignment horizontal="center"/>
    </xf>
    <xf numFmtId="3" fontId="6" fillId="0" borderId="5" xfId="0" applyNumberFormat="1" applyFont="1" applyFill="1" applyBorder="1" applyAlignment="1">
      <alignment horizontal="center"/>
    </xf>
    <xf numFmtId="3" fontId="6" fillId="0" borderId="1" xfId="0" applyNumberFormat="1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4" fontId="3" fillId="0" borderId="0" xfId="0" applyNumberFormat="1" applyFont="1" applyAlignment="1">
      <alignment horizontal="center"/>
    </xf>
    <xf numFmtId="0" fontId="6" fillId="0" borderId="1" xfId="0" applyFont="1" applyFill="1" applyBorder="1" applyAlignment="1"/>
    <xf numFmtId="0" fontId="5" fillId="0" borderId="2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4" fillId="0" borderId="0" xfId="0" applyFont="1" applyFill="1" applyAlignment="1"/>
    <xf numFmtId="17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/>
    <xf numFmtId="0" fontId="7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6" fillId="0" borderId="5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164" fontId="5" fillId="0" borderId="5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right"/>
    </xf>
    <xf numFmtId="164" fontId="7" fillId="0" borderId="1" xfId="0" applyNumberFormat="1" applyFont="1" applyFill="1" applyBorder="1" applyAlignment="1">
      <alignment horizontal="center"/>
    </xf>
    <xf numFmtId="4" fontId="6" fillId="0" borderId="5" xfId="0" applyNumberFormat="1" applyFont="1" applyFill="1" applyBorder="1" applyAlignment="1">
      <alignment horizontal="center"/>
    </xf>
    <xf numFmtId="0" fontId="4" fillId="0" borderId="6" xfId="0" applyFont="1" applyFill="1" applyBorder="1" applyAlignment="1"/>
    <xf numFmtId="0" fontId="4" fillId="0" borderId="0" xfId="0" applyFont="1" applyFill="1" applyAlignment="1">
      <alignment horizontal="center"/>
    </xf>
    <xf numFmtId="0" fontId="6" fillId="0" borderId="7" xfId="0" applyFont="1" applyFill="1" applyBorder="1" applyAlignment="1"/>
    <xf numFmtId="0" fontId="6" fillId="0" borderId="6" xfId="0" applyFont="1" applyFill="1" applyBorder="1" applyAlignment="1"/>
    <xf numFmtId="0" fontId="4" fillId="0" borderId="1" xfId="0" applyFont="1" applyFill="1" applyBorder="1" applyAlignment="1">
      <alignment horizontal="center"/>
    </xf>
    <xf numFmtId="3" fontId="4" fillId="0" borderId="1" xfId="0" applyNumberFormat="1" applyFont="1" applyFill="1" applyBorder="1" applyAlignment="1">
      <alignment horizontal="center"/>
    </xf>
    <xf numFmtId="3" fontId="4" fillId="0" borderId="5" xfId="0" applyNumberFormat="1" applyFont="1" applyFill="1" applyBorder="1" applyAlignment="1">
      <alignment horizontal="center"/>
    </xf>
    <xf numFmtId="4" fontId="6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4" fontId="7" fillId="0" borderId="1" xfId="0" applyNumberFormat="1" applyFont="1" applyFill="1" applyBorder="1" applyAlignment="1">
      <alignment horizontal="center"/>
    </xf>
    <xf numFmtId="4" fontId="10" fillId="0" borderId="1" xfId="0" applyNumberFormat="1" applyFont="1" applyFill="1" applyBorder="1" applyAlignment="1">
      <alignment horizontal="center"/>
    </xf>
    <xf numFmtId="4" fontId="4" fillId="0" borderId="0" xfId="0" applyNumberFormat="1" applyFont="1" applyFill="1" applyAlignment="1">
      <alignment horizontal="center"/>
    </xf>
    <xf numFmtId="3" fontId="4" fillId="0" borderId="0" xfId="0" applyNumberFormat="1" applyFont="1" applyFill="1" applyAlignment="1">
      <alignment horizontal="center"/>
    </xf>
    <xf numFmtId="4" fontId="7" fillId="3" borderId="1" xfId="0" applyNumberFormat="1" applyFont="1" applyFill="1" applyBorder="1" applyAlignment="1">
      <alignment horizontal="center"/>
    </xf>
    <xf numFmtId="4" fontId="10" fillId="3" borderId="1" xfId="0" applyNumberFormat="1" applyFont="1" applyFill="1" applyBorder="1" applyAlignment="1">
      <alignment horizontal="center"/>
    </xf>
    <xf numFmtId="4" fontId="6" fillId="3" borderId="1" xfId="0" applyNumberFormat="1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3" fontId="7" fillId="0" borderId="1" xfId="0" applyNumberFormat="1" applyFont="1" applyFill="1" applyBorder="1" applyAlignment="1">
      <alignment horizontal="center"/>
    </xf>
    <xf numFmtId="0" fontId="5" fillId="0" borderId="0" xfId="0" applyFont="1" applyFill="1" applyAlignment="1"/>
    <xf numFmtId="0" fontId="6" fillId="0" borderId="3" xfId="0" applyFont="1" applyFill="1" applyBorder="1" applyAlignment="1">
      <alignment horizontal="center"/>
    </xf>
    <xf numFmtId="0" fontId="15" fillId="0" borderId="0" xfId="0" applyFont="1" applyAlignment="1"/>
    <xf numFmtId="0" fontId="16" fillId="0" borderId="0" xfId="0" applyFont="1" applyAlignment="1"/>
    <xf numFmtId="0" fontId="17" fillId="0" borderId="0" xfId="0" applyFont="1" applyAlignment="1"/>
    <xf numFmtId="0" fontId="18" fillId="0" borderId="0" xfId="0" applyFont="1" applyAlignment="1"/>
    <xf numFmtId="0" fontId="19" fillId="0" borderId="0" xfId="0" applyFont="1" applyAlignment="1"/>
    <xf numFmtId="0" fontId="18" fillId="0" borderId="0" xfId="0" applyFont="1" applyAlignment="1">
      <alignment horizontal="center"/>
    </xf>
    <xf numFmtId="3" fontId="13" fillId="0" borderId="0" xfId="0" applyNumberFormat="1" applyFont="1" applyAlignment="1">
      <alignment horizontal="center"/>
    </xf>
    <xf numFmtId="3" fontId="0" fillId="0" borderId="0" xfId="0" applyNumberFormat="1" applyFont="1" applyAlignment="1"/>
    <xf numFmtId="3" fontId="12" fillId="0" borderId="0" xfId="0" applyNumberFormat="1" applyFont="1" applyAlignment="1"/>
    <xf numFmtId="3" fontId="13" fillId="0" borderId="0" xfId="0" applyNumberFormat="1" applyFont="1" applyAlignment="1"/>
    <xf numFmtId="3" fontId="12" fillId="0" borderId="0" xfId="0" applyNumberFormat="1" applyFont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164" fontId="5" fillId="5" borderId="5" xfId="0" applyNumberFormat="1" applyFont="1" applyFill="1" applyBorder="1" applyAlignment="1">
      <alignment horizontal="center"/>
    </xf>
    <xf numFmtId="4" fontId="7" fillId="5" borderId="1" xfId="0" applyNumberFormat="1" applyFont="1" applyFill="1" applyBorder="1" applyAlignment="1">
      <alignment horizontal="center"/>
    </xf>
    <xf numFmtId="4" fontId="10" fillId="5" borderId="1" xfId="0" applyNumberFormat="1" applyFont="1" applyFill="1" applyBorder="1" applyAlignment="1">
      <alignment horizontal="center"/>
    </xf>
    <xf numFmtId="0" fontId="20" fillId="0" borderId="0" xfId="0" applyFont="1" applyAlignment="1">
      <alignment horizontal="center"/>
    </xf>
    <xf numFmtId="0" fontId="2" fillId="0" borderId="0" xfId="0" applyFont="1" applyFill="1" applyAlignment="1"/>
    <xf numFmtId="3" fontId="2" fillId="0" borderId="0" xfId="0" applyNumberFormat="1" applyFont="1" applyFill="1" applyAlignment="1"/>
    <xf numFmtId="3" fontId="3" fillId="0" borderId="0" xfId="0" applyNumberFormat="1" applyFont="1" applyAlignment="1">
      <alignment horizontal="left"/>
    </xf>
    <xf numFmtId="3" fontId="2" fillId="0" borderId="0" xfId="0" applyNumberFormat="1" applyFont="1" applyFill="1" applyAlignment="1">
      <alignment horizontal="left"/>
    </xf>
    <xf numFmtId="3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left"/>
    </xf>
    <xf numFmtId="3" fontId="12" fillId="6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left"/>
    </xf>
    <xf numFmtId="3" fontId="3" fillId="0" borderId="0" xfId="0" applyNumberFormat="1" applyFont="1" applyFill="1" applyAlignment="1"/>
    <xf numFmtId="0" fontId="20" fillId="0" borderId="0" xfId="0" applyFont="1" applyAlignment="1"/>
    <xf numFmtId="4" fontId="3" fillId="0" borderId="0" xfId="0" applyNumberFormat="1" applyFont="1" applyFill="1" applyAlignment="1"/>
    <xf numFmtId="14" fontId="3" fillId="0" borderId="0" xfId="0" applyNumberFormat="1" applyFont="1" applyFill="1" applyAlignment="1"/>
    <xf numFmtId="0" fontId="2" fillId="0" borderId="0" xfId="0" applyFont="1" applyAlignment="1">
      <alignment horizontal="center"/>
    </xf>
    <xf numFmtId="9" fontId="3" fillId="0" borderId="0" xfId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0" fontId="15" fillId="0" borderId="0" xfId="0" applyFont="1" applyAlignment="1">
      <alignment horizont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F2FF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83ABE-5D66-7C4D-A425-7BBEF52810F2}">
  <dimension ref="A1:Z52"/>
  <sheetViews>
    <sheetView tabSelected="1" workbookViewId="0"/>
  </sheetViews>
  <sheetFormatPr baseColWidth="10" defaultColWidth="14.5" defaultRowHeight="14" x14ac:dyDescent="0.15"/>
  <cols>
    <col min="1" max="1" width="35.6640625" style="56" customWidth="1"/>
    <col min="2" max="2" width="13.5" style="69" customWidth="1"/>
    <col min="3" max="3" width="14.5" style="69" customWidth="1"/>
    <col min="4" max="4" width="14.5" style="69"/>
    <col min="5" max="5" width="14.5" style="69" customWidth="1"/>
    <col min="6" max="6" width="14.5" style="69"/>
    <col min="7" max="7" width="14.5" style="69" customWidth="1"/>
    <col min="8" max="8" width="14.5" style="69"/>
    <col min="9" max="9" width="14.5" style="69" customWidth="1"/>
    <col min="10" max="10" width="14.5" style="69"/>
    <col min="11" max="11" width="14.5" style="69" customWidth="1"/>
    <col min="12" max="12" width="14.5" style="69"/>
    <col min="13" max="13" width="14.5" style="69" customWidth="1"/>
    <col min="14" max="14" width="14.5" style="69"/>
    <col min="15" max="15" width="14.5" style="69" customWidth="1"/>
    <col min="16" max="16" width="14.5" style="69"/>
    <col min="17" max="17" width="14.5" style="69" customWidth="1"/>
    <col min="18" max="18" width="14.5" style="69"/>
    <col min="19" max="19" width="14.5" style="69" customWidth="1"/>
    <col min="20" max="20" width="14.5" style="69"/>
    <col min="21" max="21" width="14.5" style="69" customWidth="1"/>
    <col min="22" max="22" width="14.5" style="69"/>
    <col min="23" max="23" width="14.5" style="69" customWidth="1"/>
    <col min="24" max="26" width="14.5" style="69"/>
    <col min="27" max="16384" width="14.5" style="56"/>
  </cols>
  <sheetData>
    <row r="1" spans="1:26" ht="15.75" customHeight="1" x14ac:dyDescent="0.15">
      <c r="A1" s="52"/>
      <c r="B1" s="88"/>
      <c r="C1" s="53"/>
      <c r="D1" s="54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 spans="1:26" ht="15.75" customHeight="1" x14ac:dyDescent="0.15">
      <c r="A2" s="52"/>
      <c r="B2" s="100" t="s">
        <v>89</v>
      </c>
      <c r="C2" s="57">
        <v>44197</v>
      </c>
      <c r="D2" s="22">
        <v>44197</v>
      </c>
      <c r="E2" s="57">
        <v>44228</v>
      </c>
      <c r="F2" s="22">
        <v>43862</v>
      </c>
      <c r="G2" s="57">
        <v>43891</v>
      </c>
      <c r="H2" s="22">
        <v>43891</v>
      </c>
      <c r="I2" s="57">
        <v>43922</v>
      </c>
      <c r="J2" s="22">
        <v>43922</v>
      </c>
      <c r="K2" s="57">
        <v>43952</v>
      </c>
      <c r="L2" s="22">
        <v>43952</v>
      </c>
      <c r="M2" s="57">
        <v>43983</v>
      </c>
      <c r="N2" s="22">
        <v>43983</v>
      </c>
      <c r="O2" s="57">
        <v>44013</v>
      </c>
      <c r="P2" s="22">
        <v>44013</v>
      </c>
      <c r="Q2" s="57">
        <v>44044</v>
      </c>
      <c r="R2" s="22">
        <v>44044</v>
      </c>
      <c r="S2" s="57">
        <v>44075</v>
      </c>
      <c r="T2" s="22">
        <v>44075</v>
      </c>
      <c r="U2" s="57">
        <v>44105</v>
      </c>
      <c r="V2" s="22">
        <v>44105</v>
      </c>
      <c r="W2" s="57">
        <v>44136</v>
      </c>
      <c r="X2" s="22">
        <v>44136</v>
      </c>
      <c r="Y2" s="57">
        <v>44166</v>
      </c>
      <c r="Z2" s="22">
        <v>44166</v>
      </c>
    </row>
    <row r="3" spans="1:26" ht="15.75" customHeight="1" x14ac:dyDescent="0.15">
      <c r="A3" s="58" t="s">
        <v>0</v>
      </c>
      <c r="B3" s="101"/>
      <c r="C3" s="59" t="s">
        <v>18</v>
      </c>
      <c r="D3" s="23" t="s">
        <v>19</v>
      </c>
      <c r="E3" s="59" t="s">
        <v>18</v>
      </c>
      <c r="F3" s="23" t="s">
        <v>19</v>
      </c>
      <c r="G3" s="59" t="s">
        <v>18</v>
      </c>
      <c r="H3" s="23" t="s">
        <v>19</v>
      </c>
      <c r="I3" s="59" t="s">
        <v>18</v>
      </c>
      <c r="J3" s="23" t="s">
        <v>19</v>
      </c>
      <c r="K3" s="59" t="s">
        <v>18</v>
      </c>
      <c r="L3" s="23" t="s">
        <v>19</v>
      </c>
      <c r="M3" s="59" t="s">
        <v>18</v>
      </c>
      <c r="N3" s="23" t="s">
        <v>19</v>
      </c>
      <c r="O3" s="59" t="s">
        <v>18</v>
      </c>
      <c r="P3" s="23" t="s">
        <v>19</v>
      </c>
      <c r="Q3" s="59" t="s">
        <v>18</v>
      </c>
      <c r="R3" s="23" t="s">
        <v>19</v>
      </c>
      <c r="S3" s="59" t="s">
        <v>18</v>
      </c>
      <c r="T3" s="23" t="s">
        <v>19</v>
      </c>
      <c r="U3" s="59" t="s">
        <v>18</v>
      </c>
      <c r="V3" s="23" t="s">
        <v>19</v>
      </c>
      <c r="W3" s="59" t="s">
        <v>18</v>
      </c>
      <c r="X3" s="23" t="s">
        <v>19</v>
      </c>
      <c r="Y3" s="59" t="s">
        <v>18</v>
      </c>
      <c r="Z3" s="23" t="s">
        <v>19</v>
      </c>
    </row>
    <row r="4" spans="1:26" ht="15.75" customHeight="1" x14ac:dyDescent="0.15">
      <c r="A4" s="52"/>
      <c r="B4" s="101"/>
      <c r="C4" s="60"/>
      <c r="D4" s="24"/>
      <c r="E4" s="60"/>
      <c r="F4" s="24"/>
      <c r="G4" s="60"/>
      <c r="H4" s="24"/>
      <c r="I4" s="60"/>
      <c r="J4" s="24"/>
      <c r="K4" s="47"/>
      <c r="L4" s="24"/>
      <c r="M4" s="60"/>
      <c r="N4" s="24"/>
      <c r="O4" s="60"/>
      <c r="P4" s="24"/>
      <c r="Q4" s="60"/>
      <c r="R4" s="24"/>
      <c r="S4" s="60"/>
      <c r="T4" s="24"/>
      <c r="U4" s="60"/>
      <c r="V4" s="24"/>
      <c r="W4" s="60"/>
      <c r="X4" s="24"/>
      <c r="Y4" s="60"/>
      <c r="Z4" s="24"/>
    </row>
    <row r="5" spans="1:26" ht="15.75" customHeight="1" x14ac:dyDescent="0.15">
      <c r="A5" s="61" t="s">
        <v>75</v>
      </c>
      <c r="B5" s="101">
        <v>70000</v>
      </c>
      <c r="C5" s="47"/>
      <c r="D5" s="30"/>
      <c r="E5" s="47"/>
      <c r="F5" s="30"/>
      <c r="G5" s="47"/>
      <c r="H5" s="30"/>
      <c r="I5" s="47"/>
      <c r="J5" s="30"/>
      <c r="K5" s="47"/>
      <c r="L5" s="30"/>
      <c r="M5" s="47"/>
      <c r="N5" s="30"/>
      <c r="O5" s="47"/>
      <c r="P5" s="30"/>
      <c r="Q5" s="47"/>
      <c r="R5" s="30"/>
      <c r="S5" s="47"/>
      <c r="T5" s="30"/>
      <c r="U5" s="47"/>
      <c r="V5" s="30"/>
      <c r="W5" s="47"/>
      <c r="X5" s="30"/>
      <c r="Y5" s="47"/>
      <c r="Z5" s="30"/>
    </row>
    <row r="6" spans="1:26" ht="15.75" customHeight="1" x14ac:dyDescent="0.15">
      <c r="A6" s="61" t="s">
        <v>76</v>
      </c>
      <c r="B6" s="101"/>
      <c r="C6" s="46"/>
      <c r="D6" s="27"/>
      <c r="E6" s="46"/>
      <c r="F6" s="27"/>
      <c r="G6" s="46"/>
      <c r="H6" s="27"/>
      <c r="I6" s="46"/>
      <c r="J6" s="27"/>
      <c r="K6" s="46"/>
      <c r="L6" s="27"/>
      <c r="M6" s="46"/>
      <c r="N6" s="27"/>
      <c r="O6" s="46"/>
      <c r="P6" s="27"/>
      <c r="Q6" s="46"/>
      <c r="R6" s="27"/>
      <c r="S6" s="46"/>
      <c r="T6" s="27"/>
      <c r="U6" s="46"/>
      <c r="V6" s="27"/>
      <c r="W6" s="46"/>
      <c r="X6" s="27"/>
      <c r="Y6" s="46"/>
      <c r="Z6" s="27"/>
    </row>
    <row r="7" spans="1:26" ht="15.75" customHeight="1" x14ac:dyDescent="0.15">
      <c r="A7" s="61" t="s">
        <v>1</v>
      </c>
      <c r="B7" s="101"/>
      <c r="C7" s="46"/>
      <c r="D7" s="27"/>
      <c r="E7" s="46"/>
      <c r="F7" s="27"/>
      <c r="G7" s="46"/>
      <c r="H7" s="27"/>
      <c r="I7" s="46"/>
      <c r="J7" s="27"/>
      <c r="K7" s="46"/>
      <c r="L7" s="27"/>
      <c r="M7" s="46"/>
      <c r="N7" s="27"/>
      <c r="O7" s="46"/>
      <c r="P7" s="27"/>
      <c r="Q7" s="46"/>
      <c r="R7" s="27"/>
      <c r="S7" s="46"/>
      <c r="T7" s="27"/>
      <c r="U7" s="46"/>
      <c r="V7" s="27"/>
      <c r="W7" s="46"/>
      <c r="X7" s="27"/>
      <c r="Y7" s="46"/>
      <c r="Z7" s="27"/>
    </row>
    <row r="8" spans="1:26" ht="15.75" customHeight="1" x14ac:dyDescent="0.15">
      <c r="A8" s="61" t="s">
        <v>2</v>
      </c>
      <c r="B8" s="101"/>
      <c r="C8" s="46"/>
      <c r="D8" s="27"/>
      <c r="E8" s="46"/>
      <c r="F8" s="27"/>
      <c r="G8" s="46"/>
      <c r="H8" s="27"/>
      <c r="I8" s="46"/>
      <c r="J8" s="27"/>
      <c r="K8" s="46"/>
      <c r="L8" s="27"/>
      <c r="M8" s="46"/>
      <c r="N8" s="27"/>
      <c r="O8" s="46"/>
      <c r="P8" s="27"/>
      <c r="Q8" s="46"/>
      <c r="R8" s="27"/>
      <c r="S8" s="46"/>
      <c r="T8" s="27"/>
      <c r="U8" s="46"/>
      <c r="V8" s="27"/>
      <c r="W8" s="46"/>
      <c r="X8" s="27"/>
      <c r="Y8" s="46"/>
      <c r="Z8" s="27"/>
    </row>
    <row r="9" spans="1:26" ht="15.75" customHeight="1" x14ac:dyDescent="0.15">
      <c r="A9" s="52" t="s">
        <v>69</v>
      </c>
      <c r="B9" s="101"/>
      <c r="C9" s="62"/>
      <c r="D9" s="25"/>
      <c r="E9" s="62"/>
      <c r="F9" s="25"/>
      <c r="G9" s="60"/>
      <c r="H9" s="49"/>
      <c r="I9" s="60"/>
      <c r="J9" s="24"/>
      <c r="K9" s="60"/>
      <c r="L9" s="24"/>
      <c r="M9" s="60"/>
      <c r="N9" s="24"/>
      <c r="O9" s="60"/>
      <c r="P9" s="24"/>
      <c r="Q9" s="60"/>
      <c r="R9" s="24"/>
      <c r="S9" s="60"/>
      <c r="T9" s="24"/>
      <c r="U9" s="60"/>
      <c r="V9" s="24"/>
      <c r="W9" s="60"/>
      <c r="X9" s="24"/>
      <c r="Y9" s="60"/>
      <c r="Z9" s="24"/>
    </row>
    <row r="10" spans="1:26" ht="15.75" customHeight="1" x14ac:dyDescent="0.15">
      <c r="A10" s="52" t="s">
        <v>74</v>
      </c>
      <c r="B10" s="101"/>
      <c r="C10" s="62"/>
      <c r="D10" s="25"/>
      <c r="E10" s="62"/>
      <c r="F10" s="25"/>
      <c r="G10" s="48"/>
      <c r="H10" s="50"/>
      <c r="I10" s="63"/>
      <c r="J10" s="25"/>
      <c r="K10" s="62"/>
      <c r="L10" s="25"/>
      <c r="M10" s="62"/>
      <c r="N10" s="25"/>
      <c r="O10" s="62"/>
      <c r="P10" s="25"/>
      <c r="Q10" s="62"/>
      <c r="R10" s="25"/>
      <c r="S10" s="62"/>
      <c r="T10" s="25"/>
      <c r="U10" s="62"/>
      <c r="V10" s="25"/>
      <c r="W10" s="62"/>
      <c r="X10" s="25"/>
      <c r="Y10" s="62"/>
      <c r="Z10" s="25"/>
    </row>
    <row r="11" spans="1:26" ht="15.75" customHeight="1" x14ac:dyDescent="0.15">
      <c r="A11" s="58" t="s">
        <v>3</v>
      </c>
      <c r="B11" s="102">
        <f>SUM(B5:B10)</f>
        <v>70000</v>
      </c>
      <c r="C11" s="64">
        <f>SUM(C5:C10)</f>
        <v>0</v>
      </c>
      <c r="D11" s="26">
        <f>SUM(D5:D10)</f>
        <v>0</v>
      </c>
      <c r="E11" s="64">
        <f t="shared" ref="E11:Z11" si="0">SUM(E5:E9)</f>
        <v>0</v>
      </c>
      <c r="F11" s="26">
        <f t="shared" si="0"/>
        <v>0</v>
      </c>
      <c r="G11" s="64">
        <f>SUM(G5:G10)</f>
        <v>0</v>
      </c>
      <c r="H11" s="26">
        <f>SUM(H5:H10)</f>
        <v>0</v>
      </c>
      <c r="I11" s="64">
        <f>SUM(I5:I10)</f>
        <v>0</v>
      </c>
      <c r="J11" s="26">
        <f>SUM(J5:J10)</f>
        <v>0</v>
      </c>
      <c r="K11" s="64">
        <f t="shared" si="0"/>
        <v>0</v>
      </c>
      <c r="L11" s="26">
        <f t="shared" si="0"/>
        <v>0</v>
      </c>
      <c r="M11" s="64">
        <f t="shared" si="0"/>
        <v>0</v>
      </c>
      <c r="N11" s="26">
        <f t="shared" si="0"/>
        <v>0</v>
      </c>
      <c r="O11" s="64">
        <f t="shared" si="0"/>
        <v>0</v>
      </c>
      <c r="P11" s="26">
        <f t="shared" si="0"/>
        <v>0</v>
      </c>
      <c r="Q11" s="64">
        <f t="shared" si="0"/>
        <v>0</v>
      </c>
      <c r="R11" s="26">
        <f t="shared" si="0"/>
        <v>0</v>
      </c>
      <c r="S11" s="64">
        <f t="shared" si="0"/>
        <v>0</v>
      </c>
      <c r="T11" s="26">
        <f t="shared" si="0"/>
        <v>0</v>
      </c>
      <c r="U11" s="64">
        <f t="shared" si="0"/>
        <v>0</v>
      </c>
      <c r="V11" s="26">
        <f t="shared" si="0"/>
        <v>0</v>
      </c>
      <c r="W11" s="64">
        <f t="shared" si="0"/>
        <v>0</v>
      </c>
      <c r="X11" s="26">
        <f t="shared" si="0"/>
        <v>0</v>
      </c>
      <c r="Y11" s="64">
        <f t="shared" si="0"/>
        <v>0</v>
      </c>
      <c r="Z11" s="26">
        <f t="shared" si="0"/>
        <v>0</v>
      </c>
    </row>
    <row r="12" spans="1:26" ht="15.75" customHeight="1" x14ac:dyDescent="0.15">
      <c r="A12" s="58"/>
      <c r="B12" s="101"/>
      <c r="C12" s="46"/>
      <c r="D12" s="27"/>
      <c r="E12" s="62"/>
      <c r="F12" s="25"/>
      <c r="G12" s="60"/>
      <c r="H12" s="24"/>
      <c r="I12" s="47"/>
      <c r="J12" s="30"/>
      <c r="K12" s="60"/>
      <c r="L12" s="24"/>
      <c r="M12" s="60"/>
      <c r="N12" s="24"/>
      <c r="O12" s="60"/>
      <c r="P12" s="24"/>
      <c r="Q12" s="60"/>
      <c r="R12" s="24"/>
      <c r="S12" s="60"/>
      <c r="T12" s="24"/>
      <c r="U12" s="60"/>
      <c r="V12" s="24"/>
      <c r="W12" s="60"/>
      <c r="X12" s="24"/>
      <c r="Y12" s="60"/>
      <c r="Z12" s="24"/>
    </row>
    <row r="13" spans="1:26" ht="15.75" customHeight="1" x14ac:dyDescent="0.15">
      <c r="A13" s="65"/>
      <c r="B13" s="101"/>
      <c r="C13" s="62"/>
      <c r="D13" s="25"/>
      <c r="E13" s="62"/>
      <c r="F13" s="25"/>
      <c r="G13" s="60"/>
      <c r="H13" s="24"/>
      <c r="I13" s="47"/>
      <c r="J13" s="30"/>
      <c r="K13" s="47"/>
      <c r="L13" s="24"/>
      <c r="M13" s="60"/>
      <c r="N13" s="24"/>
      <c r="O13" s="60"/>
      <c r="P13" s="24"/>
      <c r="Q13" s="60"/>
      <c r="R13" s="24"/>
      <c r="S13" s="60"/>
      <c r="T13" s="24"/>
      <c r="U13" s="60"/>
      <c r="V13" s="24"/>
      <c r="W13" s="60"/>
      <c r="X13" s="24"/>
      <c r="Y13" s="60"/>
      <c r="Z13" s="24"/>
    </row>
    <row r="14" spans="1:26" s="87" customFormat="1" ht="15.75" customHeight="1" x14ac:dyDescent="0.15">
      <c r="A14" s="58" t="s">
        <v>88</v>
      </c>
      <c r="B14" s="100">
        <v>17000</v>
      </c>
      <c r="C14" s="84"/>
      <c r="D14" s="85"/>
      <c r="E14" s="84"/>
      <c r="F14" s="85"/>
      <c r="G14" s="59"/>
      <c r="H14" s="23"/>
      <c r="I14" s="59"/>
      <c r="J14" s="23"/>
      <c r="K14" s="86"/>
      <c r="L14" s="23"/>
      <c r="M14" s="59"/>
      <c r="N14" s="23"/>
      <c r="O14" s="59"/>
      <c r="P14" s="23"/>
      <c r="Q14" s="59"/>
      <c r="R14" s="23"/>
      <c r="S14" s="59"/>
      <c r="T14" s="23"/>
      <c r="U14" s="66"/>
      <c r="V14" s="32"/>
      <c r="W14" s="59"/>
      <c r="X14" s="23"/>
      <c r="Y14" s="59"/>
      <c r="Z14" s="23"/>
    </row>
    <row r="15" spans="1:26" ht="15.75" customHeight="1" x14ac:dyDescent="0.15">
      <c r="A15" s="52"/>
      <c r="B15" s="101"/>
      <c r="C15" s="62"/>
      <c r="D15" s="25"/>
      <c r="E15" s="62"/>
      <c r="F15" s="25"/>
      <c r="G15" s="60"/>
      <c r="H15" s="24"/>
      <c r="I15" s="60"/>
      <c r="J15" s="24"/>
      <c r="K15" s="47"/>
      <c r="L15" s="24"/>
      <c r="M15" s="60"/>
      <c r="N15" s="24"/>
      <c r="O15" s="60"/>
      <c r="P15" s="24"/>
      <c r="Q15" s="60"/>
      <c r="R15" s="24"/>
      <c r="S15" s="60"/>
      <c r="T15" s="24"/>
      <c r="U15" s="60"/>
      <c r="V15" s="24"/>
      <c r="W15" s="60"/>
      <c r="X15" s="24"/>
      <c r="Y15" s="60"/>
      <c r="Z15" s="24"/>
    </row>
    <row r="16" spans="1:26" ht="15.75" customHeight="1" x14ac:dyDescent="0.15">
      <c r="A16" s="58" t="s">
        <v>15</v>
      </c>
      <c r="B16" s="101"/>
      <c r="C16" s="62"/>
      <c r="D16" s="25"/>
      <c r="E16" s="62"/>
      <c r="F16" s="25"/>
      <c r="G16" s="60"/>
      <c r="H16" s="24"/>
      <c r="I16" s="60"/>
      <c r="J16" s="24"/>
      <c r="K16" s="47"/>
      <c r="L16" s="24"/>
      <c r="M16" s="60"/>
      <c r="N16" s="24"/>
      <c r="O16" s="60"/>
      <c r="P16" s="24"/>
      <c r="Q16" s="60"/>
      <c r="R16" s="24"/>
      <c r="S16" s="60"/>
      <c r="T16" s="24"/>
      <c r="U16" s="60"/>
      <c r="V16" s="24"/>
      <c r="W16" s="60"/>
      <c r="X16" s="24"/>
      <c r="Y16" s="60"/>
      <c r="Z16" s="24"/>
    </row>
    <row r="17" spans="1:26" ht="15.75" customHeight="1" x14ac:dyDescent="0.15">
      <c r="A17" s="61" t="s">
        <v>90</v>
      </c>
      <c r="B17" s="101">
        <v>18250</v>
      </c>
      <c r="C17" s="67"/>
      <c r="D17" s="28"/>
      <c r="E17" s="62"/>
      <c r="F17" s="25"/>
      <c r="G17" s="60"/>
      <c r="H17" s="24"/>
      <c r="I17" s="60"/>
      <c r="J17" s="24"/>
      <c r="K17" s="47"/>
      <c r="L17" s="24"/>
      <c r="M17" s="60"/>
      <c r="N17" s="24"/>
      <c r="O17" s="60"/>
      <c r="P17" s="24"/>
      <c r="Q17" s="60"/>
      <c r="R17" s="24"/>
      <c r="S17" s="60"/>
      <c r="T17" s="24"/>
      <c r="U17" s="60"/>
      <c r="V17" s="24"/>
      <c r="W17" s="60"/>
      <c r="X17" s="24"/>
      <c r="Y17" s="60"/>
      <c r="Z17" s="24"/>
    </row>
    <row r="18" spans="1:26" ht="15.75" customHeight="1" x14ac:dyDescent="0.15">
      <c r="A18" s="61" t="s">
        <v>8</v>
      </c>
      <c r="B18" s="101">
        <v>1700</v>
      </c>
      <c r="C18" s="62"/>
      <c r="D18" s="25"/>
      <c r="E18" s="62"/>
      <c r="F18" s="25"/>
      <c r="G18" s="60"/>
      <c r="H18" s="24"/>
      <c r="I18" s="60"/>
      <c r="J18" s="24"/>
      <c r="K18" s="47"/>
      <c r="L18" s="24"/>
      <c r="M18" s="60"/>
      <c r="N18" s="24"/>
      <c r="O18" s="60"/>
      <c r="P18" s="24"/>
      <c r="Q18" s="60"/>
      <c r="R18" s="24"/>
      <c r="S18" s="60"/>
      <c r="T18" s="24"/>
      <c r="U18" s="60"/>
      <c r="V18" s="24"/>
      <c r="W18" s="60"/>
      <c r="X18" s="24"/>
      <c r="Y18" s="60"/>
      <c r="Z18" s="24"/>
    </row>
    <row r="19" spans="1:26" ht="15.75" customHeight="1" x14ac:dyDescent="0.15">
      <c r="A19" s="61" t="s">
        <v>41</v>
      </c>
      <c r="B19" s="101">
        <v>1200</v>
      </c>
      <c r="C19" s="62"/>
      <c r="D19" s="25"/>
      <c r="E19" s="62"/>
      <c r="F19" s="25"/>
      <c r="G19" s="60"/>
      <c r="H19" s="24"/>
      <c r="I19" s="60"/>
      <c r="J19" s="24"/>
      <c r="K19" s="47"/>
      <c r="L19" s="24"/>
      <c r="M19" s="60"/>
      <c r="N19" s="24"/>
      <c r="O19" s="60"/>
      <c r="P19" s="24"/>
      <c r="Q19" s="60"/>
      <c r="R19" s="24"/>
      <c r="S19" s="60"/>
      <c r="T19" s="24"/>
      <c r="U19" s="60"/>
      <c r="V19" s="24"/>
      <c r="W19" s="60"/>
      <c r="X19" s="24"/>
      <c r="Y19" s="60"/>
      <c r="Z19" s="24"/>
    </row>
    <row r="20" spans="1:26" ht="15.75" customHeight="1" x14ac:dyDescent="0.15">
      <c r="A20" s="61" t="s">
        <v>13</v>
      </c>
      <c r="B20" s="101">
        <v>1500</v>
      </c>
      <c r="C20" s="46"/>
      <c r="D20" s="27"/>
      <c r="E20" s="67"/>
      <c r="F20" s="28"/>
      <c r="G20" s="47"/>
      <c r="H20" s="30"/>
      <c r="I20" s="47"/>
      <c r="J20" s="30"/>
      <c r="K20" s="47"/>
      <c r="L20" s="30"/>
      <c r="M20" s="60"/>
      <c r="N20" s="24"/>
      <c r="O20" s="60"/>
      <c r="P20" s="24"/>
      <c r="Q20" s="60"/>
      <c r="R20" s="24"/>
      <c r="S20" s="60"/>
      <c r="T20" s="24"/>
      <c r="U20" s="60"/>
      <c r="V20" s="24"/>
      <c r="W20" s="60"/>
      <c r="X20" s="24"/>
      <c r="Y20" s="60"/>
      <c r="Z20" s="24"/>
    </row>
    <row r="21" spans="1:26" ht="15.75" customHeight="1" x14ac:dyDescent="0.15">
      <c r="A21" s="61" t="s">
        <v>79</v>
      </c>
      <c r="B21" s="101"/>
      <c r="C21" s="62"/>
      <c r="D21" s="25"/>
      <c r="E21" s="62"/>
      <c r="F21" s="25"/>
      <c r="G21" s="60"/>
      <c r="H21" s="24"/>
      <c r="I21" s="60"/>
      <c r="J21" s="24"/>
      <c r="K21" s="47"/>
      <c r="L21" s="30"/>
      <c r="M21" s="60"/>
      <c r="N21" s="24"/>
      <c r="O21" s="60"/>
      <c r="P21" s="24"/>
      <c r="Q21" s="60"/>
      <c r="R21" s="24"/>
      <c r="S21" s="60"/>
      <c r="T21" s="24"/>
      <c r="U21" s="60"/>
      <c r="V21" s="24"/>
      <c r="W21" s="60"/>
      <c r="X21" s="24"/>
      <c r="Y21" s="60"/>
      <c r="Z21" s="24"/>
    </row>
    <row r="22" spans="1:26" ht="15.75" customHeight="1" x14ac:dyDescent="0.15">
      <c r="A22" s="61" t="s">
        <v>9</v>
      </c>
      <c r="B22" s="101">
        <v>1500</v>
      </c>
      <c r="C22" s="62"/>
      <c r="D22" s="25"/>
      <c r="E22" s="62"/>
      <c r="F22" s="25"/>
      <c r="G22" s="60"/>
      <c r="H22" s="24"/>
      <c r="I22" s="60"/>
      <c r="J22" s="24"/>
      <c r="K22" s="60"/>
      <c r="L22" s="24"/>
      <c r="M22" s="60"/>
      <c r="N22" s="24"/>
      <c r="O22" s="60"/>
      <c r="P22" s="24"/>
      <c r="Q22" s="60"/>
      <c r="R22" s="24"/>
      <c r="S22" s="60"/>
      <c r="T22" s="24"/>
      <c r="U22" s="60"/>
      <c r="V22" s="24"/>
      <c r="W22" s="60"/>
      <c r="X22" s="24"/>
      <c r="Y22" s="60"/>
      <c r="Z22" s="24"/>
    </row>
    <row r="23" spans="1:26" ht="15.75" customHeight="1" x14ac:dyDescent="0.15">
      <c r="A23" s="61" t="s">
        <v>40</v>
      </c>
      <c r="B23" s="101">
        <v>150</v>
      </c>
      <c r="C23" s="62"/>
      <c r="D23" s="25"/>
      <c r="E23" s="62"/>
      <c r="F23" s="25"/>
      <c r="G23" s="60"/>
      <c r="H23" s="24"/>
      <c r="I23" s="60"/>
      <c r="J23" s="24"/>
      <c r="K23" s="47"/>
      <c r="L23" s="24"/>
      <c r="M23" s="60"/>
      <c r="N23" s="24"/>
      <c r="O23" s="60"/>
      <c r="P23" s="24"/>
      <c r="Q23" s="60"/>
      <c r="R23" s="24"/>
      <c r="S23" s="60"/>
      <c r="T23" s="24"/>
      <c r="U23" s="60"/>
      <c r="V23" s="24"/>
      <c r="W23" s="60"/>
      <c r="X23" s="24"/>
      <c r="Y23" s="60"/>
      <c r="Z23" s="24"/>
    </row>
    <row r="24" spans="1:26" ht="15.75" customHeight="1" x14ac:dyDescent="0.15">
      <c r="A24" s="61" t="s">
        <v>92</v>
      </c>
      <c r="B24" s="101"/>
      <c r="C24" s="62"/>
      <c r="D24" s="25"/>
      <c r="E24" s="62"/>
      <c r="F24" s="25"/>
      <c r="G24" s="60"/>
      <c r="H24" s="24"/>
      <c r="I24" s="60"/>
      <c r="J24" s="24"/>
      <c r="K24" s="47"/>
      <c r="L24" s="24"/>
      <c r="M24" s="60"/>
      <c r="N24" s="24"/>
      <c r="O24" s="60"/>
      <c r="P24" s="24"/>
      <c r="Q24" s="60"/>
      <c r="R24" s="24"/>
      <c r="S24" s="60"/>
      <c r="T24" s="24"/>
      <c r="U24" s="60"/>
      <c r="V24" s="24"/>
      <c r="W24" s="60"/>
      <c r="X24" s="24"/>
      <c r="Y24" s="60"/>
      <c r="Z24" s="24"/>
    </row>
    <row r="25" spans="1:26" ht="15.75" customHeight="1" x14ac:dyDescent="0.15">
      <c r="A25" s="61" t="s">
        <v>42</v>
      </c>
      <c r="B25" s="101"/>
      <c r="C25" s="62"/>
      <c r="D25" s="25"/>
      <c r="E25" s="62"/>
      <c r="F25" s="25"/>
      <c r="G25" s="60"/>
      <c r="H25" s="24"/>
      <c r="I25" s="60"/>
      <c r="J25" s="24"/>
      <c r="K25" s="47"/>
      <c r="L25" s="24"/>
      <c r="M25" s="60"/>
      <c r="N25" s="24"/>
      <c r="O25" s="60"/>
      <c r="P25" s="24"/>
      <c r="Q25" s="60"/>
      <c r="R25" s="24"/>
      <c r="S25" s="60"/>
      <c r="T25" s="24"/>
      <c r="U25" s="60"/>
      <c r="V25" s="24"/>
      <c r="W25" s="60"/>
      <c r="X25" s="24"/>
      <c r="Y25" s="60"/>
      <c r="Z25" s="24"/>
    </row>
    <row r="26" spans="1:26" ht="15.75" customHeight="1" x14ac:dyDescent="0.15">
      <c r="A26" s="61" t="s">
        <v>43</v>
      </c>
      <c r="B26" s="101"/>
      <c r="C26" s="62"/>
      <c r="D26" s="25"/>
      <c r="E26" s="62"/>
      <c r="F26" s="25"/>
      <c r="G26" s="60"/>
      <c r="H26" s="24"/>
      <c r="I26" s="60"/>
      <c r="J26" s="24"/>
      <c r="K26" s="47"/>
      <c r="L26" s="24"/>
      <c r="M26" s="60"/>
      <c r="N26" s="24"/>
      <c r="O26" s="60"/>
      <c r="P26" s="24"/>
      <c r="Q26" s="60"/>
      <c r="R26" s="24"/>
      <c r="S26" s="60"/>
      <c r="T26" s="24"/>
      <c r="U26" s="60"/>
      <c r="V26" s="24"/>
      <c r="W26" s="60"/>
      <c r="X26" s="24"/>
      <c r="Y26" s="60"/>
      <c r="Z26" s="24"/>
    </row>
    <row r="27" spans="1:26" ht="15.75" customHeight="1" x14ac:dyDescent="0.15">
      <c r="A27" s="68" t="s">
        <v>78</v>
      </c>
      <c r="B27" s="101"/>
      <c r="C27" s="62"/>
      <c r="D27" s="27"/>
      <c r="E27" s="46"/>
      <c r="F27" s="27"/>
      <c r="G27" s="47"/>
      <c r="H27" s="30"/>
      <c r="I27" s="47"/>
      <c r="J27" s="30"/>
      <c r="K27" s="47"/>
      <c r="L27" s="24"/>
      <c r="M27" s="60"/>
      <c r="N27" s="24"/>
      <c r="P27" s="24"/>
      <c r="Q27" s="60"/>
      <c r="R27" s="24"/>
      <c r="S27" s="60"/>
      <c r="T27" s="24"/>
      <c r="U27" s="60"/>
      <c r="V27" s="24"/>
      <c r="W27" s="60"/>
      <c r="X27" s="24"/>
      <c r="Y27" s="60"/>
      <c r="Z27" s="24"/>
    </row>
    <row r="28" spans="1:26" ht="15.75" customHeight="1" x14ac:dyDescent="0.15">
      <c r="A28" s="70" t="s">
        <v>10</v>
      </c>
      <c r="B28" s="101"/>
      <c r="C28" s="62"/>
      <c r="D28" s="25"/>
      <c r="E28" s="62"/>
      <c r="F28" s="25"/>
      <c r="G28" s="60"/>
      <c r="H28" s="24"/>
      <c r="I28" s="60"/>
      <c r="J28" s="24"/>
      <c r="K28" s="47"/>
      <c r="L28" s="24"/>
      <c r="M28" s="60"/>
      <c r="N28" s="24"/>
      <c r="O28" s="60"/>
      <c r="P28" s="24"/>
      <c r="Q28" s="60"/>
      <c r="R28" s="24"/>
      <c r="S28" s="60"/>
      <c r="T28" s="24"/>
      <c r="U28" s="60"/>
      <c r="V28" s="24"/>
      <c r="W28" s="60"/>
      <c r="X28" s="24"/>
      <c r="Y28" s="60"/>
      <c r="Z28" s="24"/>
    </row>
    <row r="29" spans="1:26" ht="15.75" customHeight="1" x14ac:dyDescent="0.15">
      <c r="A29" s="71" t="s">
        <v>77</v>
      </c>
      <c r="B29" s="101"/>
      <c r="C29" s="62"/>
      <c r="D29" s="25"/>
      <c r="E29" s="62"/>
      <c r="F29" s="25"/>
      <c r="G29" s="60"/>
      <c r="H29" s="24"/>
      <c r="I29" s="60"/>
      <c r="J29" s="24"/>
      <c r="K29" s="47"/>
      <c r="L29" s="24"/>
      <c r="M29" s="60"/>
      <c r="N29" s="24"/>
      <c r="O29" s="60"/>
      <c r="P29" s="24"/>
      <c r="Q29" s="60"/>
      <c r="R29" s="24"/>
      <c r="S29" s="60"/>
      <c r="T29" s="24"/>
      <c r="U29" s="60"/>
      <c r="V29" s="24"/>
      <c r="W29" s="60"/>
      <c r="X29" s="24"/>
      <c r="Y29" s="60"/>
      <c r="Z29" s="24"/>
    </row>
    <row r="30" spans="1:26" ht="15.75" customHeight="1" x14ac:dyDescent="0.15">
      <c r="A30" s="71" t="s">
        <v>87</v>
      </c>
      <c r="B30" s="101"/>
      <c r="C30" s="62"/>
      <c r="D30" s="25"/>
      <c r="E30" s="62"/>
      <c r="F30" s="25"/>
      <c r="G30" s="60"/>
      <c r="H30" s="24"/>
      <c r="I30" s="60"/>
      <c r="J30" s="24"/>
      <c r="K30" s="47"/>
      <c r="L30" s="24"/>
      <c r="M30" s="60"/>
      <c r="N30" s="24"/>
      <c r="O30" s="60"/>
      <c r="P30" s="24"/>
      <c r="Q30" s="60"/>
      <c r="R30" s="24"/>
      <c r="S30" s="60"/>
      <c r="T30" s="24"/>
      <c r="U30" s="60"/>
      <c r="V30" s="24"/>
      <c r="W30" s="60"/>
      <c r="X30" s="24"/>
      <c r="Y30" s="60"/>
      <c r="Z30" s="24"/>
    </row>
    <row r="31" spans="1:26" ht="15.75" customHeight="1" x14ac:dyDescent="0.15">
      <c r="A31" s="71" t="s">
        <v>11</v>
      </c>
      <c r="B31" s="101"/>
      <c r="C31" s="62"/>
      <c r="D31" s="25"/>
      <c r="E31" s="62"/>
      <c r="F31" s="25"/>
      <c r="G31" s="60"/>
      <c r="H31" s="24"/>
      <c r="I31" s="60"/>
      <c r="J31" s="24"/>
      <c r="K31" s="47"/>
      <c r="L31" s="24"/>
      <c r="M31" s="60"/>
      <c r="N31" s="24"/>
      <c r="O31" s="60"/>
      <c r="P31" s="24"/>
      <c r="Q31" s="60"/>
      <c r="R31" s="24"/>
      <c r="S31" s="60"/>
      <c r="T31" s="24"/>
      <c r="U31" s="60"/>
      <c r="V31" s="24"/>
      <c r="W31" s="60"/>
      <c r="X31" s="24"/>
      <c r="Y31" s="60"/>
      <c r="Z31" s="24"/>
    </row>
    <row r="32" spans="1:26" ht="15.75" customHeight="1" x14ac:dyDescent="0.15">
      <c r="A32" s="61" t="s">
        <v>83</v>
      </c>
      <c r="B32" s="101"/>
      <c r="C32" s="45"/>
      <c r="D32" s="29"/>
      <c r="E32" s="45"/>
      <c r="F32" s="29"/>
      <c r="G32" s="72"/>
      <c r="H32" s="31"/>
      <c r="I32" s="72"/>
      <c r="J32" s="31"/>
      <c r="K32" s="73"/>
      <c r="L32" s="31"/>
      <c r="M32" s="72"/>
      <c r="N32" s="31"/>
      <c r="O32" s="72"/>
      <c r="P32" s="31"/>
      <c r="Q32" s="72"/>
      <c r="R32" s="31"/>
      <c r="S32" s="72"/>
      <c r="T32" s="31"/>
      <c r="U32" s="72"/>
      <c r="V32" s="31"/>
      <c r="W32" s="60"/>
      <c r="X32" s="24"/>
      <c r="Y32" s="60"/>
      <c r="Z32" s="24"/>
    </row>
    <row r="33" spans="1:26" ht="15.75" customHeight="1" x14ac:dyDescent="0.15">
      <c r="A33" s="61" t="s">
        <v>84</v>
      </c>
      <c r="B33" s="101">
        <v>20000</v>
      </c>
      <c r="C33" s="62"/>
      <c r="D33" s="25"/>
      <c r="E33" s="62"/>
      <c r="F33" s="25"/>
      <c r="G33" s="60"/>
      <c r="H33" s="24"/>
      <c r="I33" s="47"/>
      <c r="J33" s="24"/>
      <c r="K33" s="47"/>
      <c r="L33" s="30"/>
      <c r="M33" s="60"/>
      <c r="N33" s="24"/>
      <c r="O33" s="60"/>
      <c r="P33" s="24"/>
      <c r="Q33" s="60"/>
      <c r="R33" s="24"/>
      <c r="S33" s="60"/>
      <c r="T33" s="24"/>
      <c r="U33" s="60"/>
      <c r="V33" s="24"/>
      <c r="W33" s="60"/>
      <c r="X33" s="24"/>
      <c r="Y33" s="60"/>
      <c r="Z33" s="24"/>
    </row>
    <row r="34" spans="1:26" ht="15.75" customHeight="1" x14ac:dyDescent="0.15">
      <c r="A34" s="61" t="s">
        <v>85</v>
      </c>
      <c r="B34" s="101">
        <v>2000</v>
      </c>
      <c r="C34" s="45"/>
      <c r="D34" s="29"/>
      <c r="E34" s="45"/>
      <c r="F34" s="29"/>
      <c r="G34" s="72"/>
      <c r="H34" s="31"/>
      <c r="I34" s="72"/>
      <c r="J34" s="31"/>
      <c r="K34" s="73"/>
      <c r="L34" s="31"/>
      <c r="M34" s="72"/>
      <c r="N34" s="31"/>
      <c r="O34" s="72"/>
      <c r="P34" s="31"/>
      <c r="Q34" s="72"/>
      <c r="R34" s="31"/>
      <c r="S34" s="72"/>
      <c r="T34" s="31"/>
      <c r="U34" s="72"/>
      <c r="V34" s="31"/>
      <c r="W34" s="60"/>
      <c r="X34" s="24"/>
      <c r="Y34" s="60"/>
      <c r="Z34" s="24"/>
    </row>
    <row r="35" spans="1:26" ht="15.75" customHeight="1" x14ac:dyDescent="0.15">
      <c r="A35" s="61" t="s">
        <v>12</v>
      </c>
      <c r="B35" s="101">
        <v>300</v>
      </c>
      <c r="C35" s="62"/>
      <c r="D35" s="25"/>
      <c r="E35" s="62"/>
      <c r="F35" s="25"/>
      <c r="G35" s="60"/>
      <c r="H35" s="24"/>
      <c r="I35" s="47"/>
      <c r="J35" s="30"/>
      <c r="K35" s="47"/>
      <c r="L35" s="24"/>
      <c r="M35" s="60"/>
      <c r="N35" s="24"/>
      <c r="O35" s="60"/>
      <c r="P35" s="24"/>
      <c r="Q35" s="60"/>
      <c r="R35" s="24"/>
      <c r="S35" s="60"/>
      <c r="T35" s="24"/>
      <c r="U35" s="60"/>
      <c r="V35" s="24"/>
      <c r="W35" s="60"/>
      <c r="X35" s="24"/>
      <c r="Y35" s="60"/>
      <c r="Z35" s="24"/>
    </row>
    <row r="36" spans="1:26" ht="15.75" customHeight="1" x14ac:dyDescent="0.15">
      <c r="A36" s="61" t="s">
        <v>73</v>
      </c>
      <c r="B36" s="101"/>
      <c r="C36" s="62"/>
      <c r="D36" s="25"/>
      <c r="E36" s="62"/>
      <c r="F36" s="25"/>
      <c r="G36" s="60"/>
      <c r="H36" s="24"/>
      <c r="I36" s="47"/>
      <c r="J36" s="30"/>
      <c r="K36" s="47"/>
      <c r="L36" s="24"/>
      <c r="M36" s="60"/>
      <c r="N36" s="24"/>
      <c r="O36" s="60"/>
      <c r="P36" s="24"/>
      <c r="Q36" s="60"/>
      <c r="R36" s="24"/>
      <c r="S36" s="60"/>
      <c r="T36" s="24"/>
      <c r="U36" s="60"/>
      <c r="V36" s="24"/>
      <c r="W36" s="60"/>
      <c r="X36" s="24"/>
      <c r="Y36" s="60"/>
      <c r="Z36" s="24"/>
    </row>
    <row r="37" spans="1:26" ht="15.75" customHeight="1" x14ac:dyDescent="0.15">
      <c r="A37" s="61" t="s">
        <v>80</v>
      </c>
      <c r="B37" s="101">
        <v>3000</v>
      </c>
      <c r="C37" s="45"/>
      <c r="D37" s="29"/>
      <c r="E37" s="62"/>
      <c r="F37" s="25"/>
      <c r="G37" s="60"/>
      <c r="H37" s="24"/>
      <c r="I37" s="60"/>
      <c r="J37" s="24"/>
      <c r="K37" s="47"/>
      <c r="L37" s="24"/>
      <c r="M37" s="60"/>
      <c r="N37" s="24"/>
      <c r="O37" s="60"/>
      <c r="P37" s="24"/>
      <c r="Q37" s="60"/>
      <c r="R37" s="24"/>
      <c r="S37" s="60"/>
      <c r="T37" s="24"/>
      <c r="U37" s="60"/>
      <c r="V37" s="24"/>
      <c r="W37" s="60"/>
      <c r="X37" s="24"/>
      <c r="Y37" s="60"/>
      <c r="Z37" s="24"/>
    </row>
    <row r="38" spans="1:26" ht="15.75" customHeight="1" x14ac:dyDescent="0.15">
      <c r="A38" s="61" t="s">
        <v>67</v>
      </c>
      <c r="B38" s="101"/>
      <c r="C38" s="62"/>
      <c r="D38" s="25"/>
      <c r="E38" s="62"/>
      <c r="F38" s="25"/>
      <c r="G38" s="60"/>
      <c r="H38" s="24"/>
      <c r="I38" s="60"/>
      <c r="J38" s="24"/>
      <c r="K38" s="47"/>
      <c r="L38" s="24"/>
      <c r="M38" s="60"/>
      <c r="N38" s="37"/>
      <c r="O38" s="60"/>
      <c r="P38" s="24"/>
      <c r="Q38" s="60"/>
      <c r="R38" s="24"/>
      <c r="S38" s="60"/>
      <c r="T38" s="24"/>
      <c r="U38" s="60"/>
      <c r="V38" s="24"/>
      <c r="W38" s="60"/>
      <c r="X38" s="24"/>
      <c r="Y38" s="60"/>
      <c r="Z38" s="24"/>
    </row>
    <row r="39" spans="1:26" ht="15.75" customHeight="1" x14ac:dyDescent="0.15">
      <c r="A39" s="61" t="s">
        <v>86</v>
      </c>
      <c r="B39" s="101"/>
      <c r="C39" s="45"/>
      <c r="D39" s="29"/>
      <c r="E39" s="45"/>
      <c r="F39" s="29"/>
      <c r="G39" s="45"/>
      <c r="H39" s="29"/>
      <c r="I39" s="45"/>
      <c r="J39" s="29"/>
      <c r="K39" s="74"/>
      <c r="L39" s="29"/>
      <c r="M39" s="45"/>
      <c r="N39" s="29"/>
      <c r="O39" s="45"/>
      <c r="P39" s="29"/>
      <c r="Q39" s="45"/>
      <c r="R39" s="29"/>
      <c r="S39" s="45"/>
      <c r="T39" s="29"/>
      <c r="U39" s="45"/>
      <c r="V39" s="29"/>
      <c r="W39" s="45"/>
      <c r="X39" s="29"/>
      <c r="Y39" s="45"/>
      <c r="Z39" s="29"/>
    </row>
    <row r="40" spans="1:26" ht="15.75" customHeight="1" x14ac:dyDescent="0.15">
      <c r="A40" s="61" t="s">
        <v>91</v>
      </c>
      <c r="B40" s="101">
        <v>700</v>
      </c>
      <c r="C40" s="45"/>
      <c r="D40" s="29"/>
      <c r="E40" s="45"/>
      <c r="F40" s="29"/>
      <c r="G40" s="45"/>
      <c r="H40" s="29"/>
      <c r="I40" s="45"/>
      <c r="J40" s="29"/>
      <c r="K40" s="74"/>
      <c r="L40" s="29"/>
      <c r="M40" s="45"/>
      <c r="N40" s="29"/>
      <c r="O40" s="45"/>
      <c r="P40" s="29"/>
      <c r="Q40" s="45"/>
      <c r="R40" s="29"/>
      <c r="S40" s="45"/>
      <c r="T40" s="29"/>
      <c r="U40" s="45"/>
      <c r="V40" s="29"/>
      <c r="W40" s="45"/>
      <c r="X40" s="29"/>
      <c r="Y40" s="45"/>
      <c r="Z40" s="29"/>
    </row>
    <row r="41" spans="1:26" ht="15.75" customHeight="1" x14ac:dyDescent="0.15">
      <c r="A41" s="61" t="s">
        <v>44</v>
      </c>
      <c r="B41" s="101"/>
      <c r="C41" s="45"/>
      <c r="D41" s="29"/>
      <c r="E41" s="45"/>
      <c r="F41" s="29"/>
      <c r="G41" s="45"/>
      <c r="H41" s="29"/>
      <c r="I41" s="45"/>
      <c r="J41" s="29"/>
      <c r="K41" s="74"/>
      <c r="L41" s="29"/>
      <c r="M41" s="45"/>
      <c r="N41" s="29"/>
      <c r="O41" s="45"/>
      <c r="P41" s="29"/>
      <c r="Q41" s="45"/>
      <c r="R41" s="29"/>
      <c r="S41" s="45"/>
      <c r="T41" s="29"/>
      <c r="U41" s="45"/>
      <c r="V41" s="29"/>
      <c r="W41" s="45"/>
      <c r="X41" s="29"/>
      <c r="Y41" s="45"/>
      <c r="Z41" s="29"/>
    </row>
    <row r="42" spans="1:26" ht="15.75" customHeight="1" x14ac:dyDescent="0.15">
      <c r="A42" s="61" t="s">
        <v>68</v>
      </c>
      <c r="B42" s="101">
        <v>1000</v>
      </c>
      <c r="C42" s="45"/>
      <c r="D42" s="29"/>
      <c r="E42" s="45"/>
      <c r="F42" s="29"/>
      <c r="G42" s="45"/>
      <c r="H42" s="29"/>
      <c r="I42" s="45"/>
      <c r="J42" s="29"/>
      <c r="K42" s="74"/>
      <c r="L42" s="29"/>
      <c r="M42" s="45"/>
      <c r="N42" s="29"/>
      <c r="O42" s="45"/>
      <c r="P42" s="29"/>
      <c r="Q42" s="45"/>
      <c r="R42" s="29"/>
      <c r="S42" s="45"/>
      <c r="T42" s="29"/>
      <c r="U42" s="45"/>
      <c r="V42" s="29"/>
      <c r="W42" s="45"/>
      <c r="X42" s="29"/>
      <c r="Y42" s="45"/>
      <c r="Z42" s="29"/>
    </row>
    <row r="43" spans="1:26" ht="15.75" customHeight="1" x14ac:dyDescent="0.15">
      <c r="A43" s="61" t="s">
        <v>93</v>
      </c>
      <c r="B43" s="101">
        <v>500</v>
      </c>
      <c r="C43" s="45"/>
      <c r="D43" s="29"/>
      <c r="E43" s="45"/>
      <c r="F43" s="29"/>
      <c r="G43" s="45"/>
      <c r="H43" s="29"/>
      <c r="I43" s="45"/>
      <c r="J43" s="29"/>
      <c r="K43" s="74"/>
      <c r="L43" s="29"/>
      <c r="M43" s="45"/>
      <c r="N43" s="29"/>
      <c r="O43" s="45"/>
      <c r="P43" s="29"/>
      <c r="Q43" s="45"/>
      <c r="R43" s="29"/>
      <c r="S43" s="45"/>
      <c r="T43" s="29"/>
      <c r="U43" s="45"/>
      <c r="V43" s="29"/>
      <c r="W43" s="45"/>
      <c r="X43" s="29"/>
      <c r="Y43" s="45"/>
      <c r="Z43" s="29"/>
    </row>
    <row r="44" spans="1:26" ht="15.75" customHeight="1" x14ac:dyDescent="0.15">
      <c r="A44" s="52" t="s">
        <v>17</v>
      </c>
      <c r="B44" s="101">
        <v>1000</v>
      </c>
      <c r="C44" s="62"/>
      <c r="D44" s="25"/>
      <c r="E44" s="62"/>
      <c r="F44" s="25"/>
      <c r="G44" s="60"/>
      <c r="H44" s="24"/>
      <c r="I44" s="60"/>
      <c r="J44" s="24"/>
      <c r="K44" s="47"/>
      <c r="L44" s="30"/>
      <c r="M44" s="60"/>
      <c r="N44" s="24"/>
      <c r="O44" s="60"/>
      <c r="P44" s="24"/>
      <c r="Q44" s="60"/>
      <c r="R44" s="24"/>
      <c r="S44" s="60"/>
      <c r="T44" s="24"/>
      <c r="U44" s="60"/>
      <c r="V44" s="24"/>
      <c r="W44" s="60"/>
      <c r="X44" s="24"/>
      <c r="Y44" s="60"/>
      <c r="Z44" s="24"/>
    </row>
    <row r="45" spans="1:26" x14ac:dyDescent="0.15">
      <c r="A45" s="52" t="s">
        <v>81</v>
      </c>
      <c r="B45" s="101">
        <v>200</v>
      </c>
      <c r="C45" s="60"/>
      <c r="D45" s="24"/>
      <c r="E45" s="75"/>
      <c r="F45" s="83"/>
      <c r="G45" s="60"/>
      <c r="H45" s="24"/>
      <c r="I45" s="60"/>
      <c r="J45" s="24"/>
      <c r="K45" s="47"/>
      <c r="L45" s="24"/>
      <c r="M45" s="76"/>
      <c r="N45" s="24"/>
      <c r="O45" s="60"/>
      <c r="P45" s="24"/>
      <c r="Q45" s="60"/>
      <c r="R45" s="24"/>
      <c r="S45" s="60"/>
      <c r="T45" s="24"/>
      <c r="U45" s="60"/>
      <c r="V45" s="24"/>
      <c r="W45" s="60"/>
      <c r="X45" s="24"/>
      <c r="Y45" s="60"/>
      <c r="Z45" s="24"/>
    </row>
    <row r="46" spans="1:26" ht="15.75" customHeight="1" x14ac:dyDescent="0.15">
      <c r="A46" s="61" t="s">
        <v>82</v>
      </c>
      <c r="B46" s="101"/>
      <c r="C46" s="45"/>
      <c r="D46" s="29"/>
      <c r="E46" s="45"/>
      <c r="F46" s="29"/>
      <c r="G46" s="72"/>
      <c r="H46" s="31"/>
      <c r="I46" s="72"/>
      <c r="J46" s="31"/>
      <c r="K46" s="73"/>
      <c r="L46" s="31"/>
      <c r="M46" s="72"/>
      <c r="N46" s="31"/>
      <c r="O46" s="72"/>
      <c r="P46" s="31"/>
      <c r="Q46" s="72"/>
      <c r="R46" s="31"/>
      <c r="S46" s="72"/>
      <c r="T46" s="31"/>
      <c r="U46" s="72"/>
      <c r="V46" s="31"/>
      <c r="W46" s="60"/>
      <c r="X46" s="24"/>
      <c r="Y46" s="60"/>
      <c r="Z46" s="24"/>
    </row>
    <row r="47" spans="1:26" x14ac:dyDescent="0.15">
      <c r="A47" s="52"/>
      <c r="B47" s="101"/>
      <c r="C47" s="60"/>
      <c r="D47" s="24"/>
      <c r="E47" s="75"/>
      <c r="F47" s="83"/>
      <c r="G47" s="60"/>
      <c r="H47" s="24"/>
      <c r="I47" s="60"/>
      <c r="J47" s="24"/>
      <c r="K47" s="47"/>
      <c r="L47" s="24"/>
      <c r="M47" s="60"/>
      <c r="N47" s="24"/>
      <c r="O47" s="60"/>
      <c r="P47" s="24"/>
      <c r="Q47" s="60"/>
      <c r="R47" s="24"/>
      <c r="S47" s="60"/>
      <c r="T47" s="24"/>
      <c r="U47" s="60"/>
      <c r="V47" s="24"/>
      <c r="W47" s="60"/>
      <c r="X47" s="24"/>
      <c r="Y47" s="60"/>
      <c r="Z47" s="24"/>
    </row>
    <row r="48" spans="1:26" x14ac:dyDescent="0.15">
      <c r="A48" s="58" t="s">
        <v>14</v>
      </c>
      <c r="B48" s="103">
        <f>SUM(B17:B46)</f>
        <v>53000</v>
      </c>
      <c r="C48" s="77">
        <f>SUM(C17:C46)</f>
        <v>0</v>
      </c>
      <c r="D48" s="81">
        <f t="shared" ref="D48:Z48" si="1">SUM(D17:D46)</f>
        <v>0</v>
      </c>
      <c r="E48" s="77">
        <f t="shared" si="1"/>
        <v>0</v>
      </c>
      <c r="F48" s="81">
        <f t="shared" si="1"/>
        <v>0</v>
      </c>
      <c r="G48" s="77">
        <f t="shared" si="1"/>
        <v>0</v>
      </c>
      <c r="H48" s="81">
        <f t="shared" si="1"/>
        <v>0</v>
      </c>
      <c r="I48" s="77">
        <f>SUM(I17:I46)</f>
        <v>0</v>
      </c>
      <c r="J48" s="81">
        <f t="shared" si="1"/>
        <v>0</v>
      </c>
      <c r="K48" s="77">
        <f t="shared" si="1"/>
        <v>0</v>
      </c>
      <c r="L48" s="81">
        <f t="shared" si="1"/>
        <v>0</v>
      </c>
      <c r="M48" s="77">
        <f>SUM(M17:M46)</f>
        <v>0</v>
      </c>
      <c r="N48" s="81">
        <f t="shared" si="1"/>
        <v>0</v>
      </c>
      <c r="O48" s="77">
        <f t="shared" si="1"/>
        <v>0</v>
      </c>
      <c r="P48" s="81">
        <f t="shared" si="1"/>
        <v>0</v>
      </c>
      <c r="Q48" s="77">
        <f>SUM(Q17:Q46)</f>
        <v>0</v>
      </c>
      <c r="R48" s="81">
        <f t="shared" si="1"/>
        <v>0</v>
      </c>
      <c r="S48" s="77">
        <f t="shared" si="1"/>
        <v>0</v>
      </c>
      <c r="T48" s="81">
        <f>SUM(T17:T46)</f>
        <v>0</v>
      </c>
      <c r="U48" s="77">
        <f t="shared" si="1"/>
        <v>0</v>
      </c>
      <c r="V48" s="81">
        <f t="shared" si="1"/>
        <v>0</v>
      </c>
      <c r="W48" s="77">
        <f t="shared" si="1"/>
        <v>0</v>
      </c>
      <c r="X48" s="81">
        <f>SUM(X17:X46)</f>
        <v>0</v>
      </c>
      <c r="Y48" s="77">
        <f t="shared" si="1"/>
        <v>0</v>
      </c>
      <c r="Z48" s="81">
        <f t="shared" si="1"/>
        <v>0</v>
      </c>
    </row>
    <row r="49" spans="1:26" x14ac:dyDescent="0.15">
      <c r="A49" s="58" t="s">
        <v>16</v>
      </c>
      <c r="B49" s="104">
        <f>+B11-B14-B48</f>
        <v>0</v>
      </c>
      <c r="C49" s="78">
        <f>+C11-C14-C48</f>
        <v>0</v>
      </c>
      <c r="D49" s="82">
        <f t="shared" ref="D49:G49" si="2">+D11-D14-D48</f>
        <v>0</v>
      </c>
      <c r="E49" s="78">
        <f t="shared" si="2"/>
        <v>0</v>
      </c>
      <c r="F49" s="82">
        <f t="shared" si="2"/>
        <v>0</v>
      </c>
      <c r="G49" s="78">
        <f t="shared" si="2"/>
        <v>0</v>
      </c>
      <c r="H49" s="82">
        <f>+H11-H14-H48</f>
        <v>0</v>
      </c>
      <c r="I49" s="82">
        <f t="shared" ref="I49" si="3">+I11-I14-I48</f>
        <v>0</v>
      </c>
      <c r="J49" s="82">
        <f t="shared" ref="J49" si="4">+J11-J14-J48</f>
        <v>0</v>
      </c>
      <c r="K49" s="78">
        <f t="shared" ref="K49" si="5">+K11-K14-K48</f>
        <v>0</v>
      </c>
      <c r="L49" s="82">
        <f>+L11-L14-L48</f>
        <v>0</v>
      </c>
      <c r="M49" s="78">
        <f t="shared" ref="M49" si="6">+M11-M14-M48</f>
        <v>0</v>
      </c>
      <c r="N49" s="82">
        <f t="shared" ref="N49" si="7">+N11-N14-N48</f>
        <v>0</v>
      </c>
      <c r="O49" s="78">
        <f t="shared" ref="O49" si="8">+O11-O14-O48</f>
        <v>0</v>
      </c>
      <c r="P49" s="82">
        <f>+P11-P14-P48</f>
        <v>0</v>
      </c>
      <c r="Q49" s="78">
        <f t="shared" ref="Q49" si="9">+Q11-Q14-Q48</f>
        <v>0</v>
      </c>
      <c r="R49" s="82">
        <f t="shared" ref="R49" si="10">+R11-R14-R48</f>
        <v>0</v>
      </c>
      <c r="S49" s="78">
        <f t="shared" ref="S49" si="11">+S11-S14-S48</f>
        <v>0</v>
      </c>
      <c r="T49" s="82">
        <f>+T11-T14-T48</f>
        <v>0</v>
      </c>
      <c r="U49" s="82">
        <f t="shared" ref="U49" si="12">+U11-U14-U48</f>
        <v>0</v>
      </c>
      <c r="V49" s="82">
        <f t="shared" ref="V49" si="13">+V11-V14-V48</f>
        <v>0</v>
      </c>
      <c r="W49" s="82">
        <f t="shared" ref="W49" si="14">+W11-W14-W48</f>
        <v>0</v>
      </c>
      <c r="X49" s="82">
        <f>+X11-X14-X48</f>
        <v>0</v>
      </c>
      <c r="Y49" s="82">
        <f t="shared" ref="Y49" si="15">+Y11-Y14-Y48</f>
        <v>0</v>
      </c>
      <c r="Z49" s="82">
        <f t="shared" ref="Z49" si="16">+Z11-Z14-Z48</f>
        <v>0</v>
      </c>
    </row>
    <row r="50" spans="1:26" ht="15.75" customHeight="1" x14ac:dyDescent="0.15">
      <c r="D50" s="79"/>
      <c r="F50" s="79"/>
      <c r="H50" s="80"/>
      <c r="J50" s="80"/>
      <c r="R50" s="80"/>
      <c r="V50" s="80"/>
      <c r="X50" s="80"/>
    </row>
    <row r="51" spans="1:26" ht="15.75" customHeight="1" x14ac:dyDescent="0.15">
      <c r="D51" s="79"/>
    </row>
    <row r="52" spans="1:26" x14ac:dyDescent="0.15">
      <c r="F52" s="8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7E580-8A53-6044-9FA4-AD3EAECB6ADE}">
  <dimension ref="A2:AF38"/>
  <sheetViews>
    <sheetView workbookViewId="0">
      <selection activeCell="B36" sqref="B36"/>
    </sheetView>
  </sheetViews>
  <sheetFormatPr baseColWidth="10" defaultRowHeight="16" x14ac:dyDescent="0.2"/>
  <cols>
    <col min="1" max="1" width="19.33203125" style="6" customWidth="1"/>
    <col min="2" max="2" width="37.33203125" style="3" bestFit="1" customWidth="1"/>
    <col min="3" max="3" width="11" style="6" customWidth="1"/>
    <col min="4" max="4" width="11.6640625" style="6" customWidth="1"/>
    <col min="5" max="5" width="11" style="3" customWidth="1"/>
    <col min="6" max="6" width="10.83203125" style="6"/>
    <col min="7" max="7" width="5" style="6" customWidth="1"/>
    <col min="8" max="8" width="10.83203125" style="6"/>
    <col min="9" max="13" width="10.83203125" style="3"/>
    <col min="14" max="15" width="11.33203125" style="3" customWidth="1"/>
    <col min="16" max="16" width="11.6640625" style="3" customWidth="1"/>
    <col min="17" max="17" width="11.33203125" style="3" customWidth="1"/>
    <col min="18" max="18" width="11.5" style="3" bestFit="1" customWidth="1"/>
    <col min="19" max="19" width="11.33203125" style="3" customWidth="1"/>
    <col min="20" max="20" width="10.83203125" style="6"/>
    <col min="21" max="16384" width="10.83203125" style="3"/>
  </cols>
  <sheetData>
    <row r="2" spans="1:32" x14ac:dyDescent="0.2">
      <c r="A2" s="105" t="s">
        <v>109</v>
      </c>
      <c r="B2" s="1" t="s">
        <v>110</v>
      </c>
    </row>
    <row r="3" spans="1:32" x14ac:dyDescent="0.2">
      <c r="B3" s="1" t="s">
        <v>111</v>
      </c>
    </row>
    <row r="4" spans="1:32" x14ac:dyDescent="0.2">
      <c r="B4" s="1" t="s">
        <v>112</v>
      </c>
    </row>
    <row r="5" spans="1:32" x14ac:dyDescent="0.2">
      <c r="B5" s="1" t="s">
        <v>113</v>
      </c>
    </row>
    <row r="6" spans="1:32" x14ac:dyDescent="0.2">
      <c r="B6" s="1" t="s">
        <v>128</v>
      </c>
    </row>
    <row r="7" spans="1:32" x14ac:dyDescent="0.2">
      <c r="B7" s="1" t="s">
        <v>129</v>
      </c>
    </row>
    <row r="8" spans="1:32" x14ac:dyDescent="0.2">
      <c r="B8" s="1" t="s">
        <v>132</v>
      </c>
    </row>
    <row r="9" spans="1:32" x14ac:dyDescent="0.2">
      <c r="B9" s="1"/>
    </row>
    <row r="10" spans="1:32" x14ac:dyDescent="0.2">
      <c r="A10" s="2" t="s">
        <v>52</v>
      </c>
    </row>
    <row r="11" spans="1:32" x14ac:dyDescent="0.2">
      <c r="C11" s="2" t="s">
        <v>31</v>
      </c>
      <c r="D11" s="2" t="s">
        <v>19</v>
      </c>
      <c r="E11" s="1" t="s">
        <v>31</v>
      </c>
      <c r="F11" s="2" t="s">
        <v>19</v>
      </c>
      <c r="T11" s="3"/>
      <c r="U11" s="6"/>
      <c r="V11" s="2"/>
    </row>
    <row r="12" spans="1:32" x14ac:dyDescent="0.2">
      <c r="B12" s="1" t="s">
        <v>4</v>
      </c>
      <c r="C12" s="2" t="s">
        <v>32</v>
      </c>
      <c r="D12" s="2" t="s">
        <v>32</v>
      </c>
      <c r="E12" s="2" t="s">
        <v>6</v>
      </c>
      <c r="F12" s="2" t="s">
        <v>6</v>
      </c>
      <c r="G12" s="2"/>
      <c r="H12" s="2" t="s">
        <v>65</v>
      </c>
      <c r="I12" s="2" t="s">
        <v>7</v>
      </c>
      <c r="J12" s="2" t="s">
        <v>20</v>
      </c>
      <c r="K12" s="2" t="s">
        <v>21</v>
      </c>
      <c r="L12" s="2" t="s">
        <v>22</v>
      </c>
      <c r="M12" s="2" t="s">
        <v>23</v>
      </c>
      <c r="N12" s="2" t="s">
        <v>24</v>
      </c>
      <c r="O12" s="2" t="s">
        <v>25</v>
      </c>
      <c r="P12" s="2" t="s">
        <v>26</v>
      </c>
      <c r="Q12" s="2" t="s">
        <v>27</v>
      </c>
      <c r="R12" s="2" t="s">
        <v>28</v>
      </c>
      <c r="S12" s="2" t="s">
        <v>29</v>
      </c>
      <c r="T12" s="2" t="s">
        <v>30</v>
      </c>
      <c r="U12" s="6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spans="1:32" x14ac:dyDescent="0.2">
      <c r="H13" s="2">
        <v>2021</v>
      </c>
      <c r="I13" s="6"/>
      <c r="T13" s="3"/>
      <c r="U13" s="6"/>
    </row>
    <row r="14" spans="1:32" x14ac:dyDescent="0.2">
      <c r="A14" s="7">
        <v>1</v>
      </c>
      <c r="B14" s="21" t="s">
        <v>5</v>
      </c>
      <c r="C14" s="7"/>
      <c r="D14" s="7"/>
      <c r="E14" s="9">
        <v>1000</v>
      </c>
      <c r="F14" s="9">
        <v>1000</v>
      </c>
      <c r="I14" s="7">
        <v>1000</v>
      </c>
      <c r="N14" s="34"/>
      <c r="S14" s="20"/>
      <c r="T14" s="20"/>
      <c r="U14" s="44">
        <f>SUM(I14:T14)</f>
        <v>1000</v>
      </c>
      <c r="V14" s="6"/>
      <c r="W14" s="6"/>
    </row>
    <row r="15" spans="1:32" s="39" customFormat="1" x14ac:dyDescent="0.2">
      <c r="A15" s="20">
        <v>3</v>
      </c>
      <c r="B15" s="39" t="s">
        <v>62</v>
      </c>
      <c r="C15" s="34">
        <v>286800</v>
      </c>
      <c r="D15" s="35">
        <f>+I15+J15+K15+L15</f>
        <v>51000</v>
      </c>
      <c r="E15" s="34"/>
      <c r="F15" s="34"/>
      <c r="G15" s="20"/>
      <c r="H15" s="20"/>
      <c r="I15" s="34"/>
      <c r="J15" s="34">
        <v>17000</v>
      </c>
      <c r="K15" s="34">
        <v>17000</v>
      </c>
      <c r="L15" s="34">
        <v>17000</v>
      </c>
      <c r="M15" s="34">
        <v>17000</v>
      </c>
      <c r="N15" s="34">
        <v>47000</v>
      </c>
      <c r="O15" s="34">
        <v>20000</v>
      </c>
      <c r="P15" s="34">
        <v>20000</v>
      </c>
      <c r="Q15" s="34">
        <v>22000</v>
      </c>
      <c r="R15" s="34">
        <v>24000</v>
      </c>
      <c r="S15" s="34">
        <v>25000</v>
      </c>
      <c r="T15" s="34">
        <v>60000</v>
      </c>
      <c r="U15" s="110">
        <f>SUM(I15:T15)</f>
        <v>286000</v>
      </c>
    </row>
    <row r="16" spans="1:32" x14ac:dyDescent="0.2">
      <c r="A16" s="20">
        <v>6</v>
      </c>
      <c r="B16" s="3" t="s">
        <v>134</v>
      </c>
      <c r="C16" s="34">
        <v>500000</v>
      </c>
      <c r="D16" s="34"/>
      <c r="E16" s="39"/>
      <c r="F16" s="20"/>
      <c r="H16" s="2">
        <v>2022</v>
      </c>
      <c r="I16" s="8">
        <v>22000</v>
      </c>
      <c r="J16" s="34">
        <v>22000</v>
      </c>
      <c r="K16" s="34">
        <v>22000</v>
      </c>
      <c r="L16" s="34">
        <v>22000</v>
      </c>
      <c r="M16" s="34">
        <v>22000</v>
      </c>
      <c r="N16" s="34">
        <v>45000</v>
      </c>
      <c r="O16" s="34">
        <v>24000</v>
      </c>
      <c r="P16" s="34">
        <v>24000</v>
      </c>
      <c r="Q16" s="34">
        <v>24000</v>
      </c>
      <c r="R16" s="34">
        <v>26000</v>
      </c>
      <c r="S16" s="34">
        <v>26000</v>
      </c>
      <c r="T16" s="34">
        <v>65000</v>
      </c>
      <c r="U16" s="110">
        <f>SUM(I16:T16)</f>
        <v>344000</v>
      </c>
    </row>
    <row r="17" spans="1:21" x14ac:dyDescent="0.2">
      <c r="A17" s="20"/>
      <c r="B17" s="39"/>
      <c r="C17" s="20"/>
      <c r="D17" s="20"/>
      <c r="E17" s="34"/>
      <c r="F17" s="34"/>
      <c r="G17" s="20"/>
      <c r="H17" s="2">
        <v>2023</v>
      </c>
      <c r="I17" s="8">
        <v>23000</v>
      </c>
      <c r="J17" s="34">
        <v>23000</v>
      </c>
      <c r="K17" s="34">
        <v>23000</v>
      </c>
      <c r="L17" s="34">
        <v>23000</v>
      </c>
      <c r="M17" s="34">
        <v>23000</v>
      </c>
      <c r="N17" s="34">
        <v>60000</v>
      </c>
      <c r="O17" s="34">
        <v>25000</v>
      </c>
      <c r="P17" s="34">
        <v>25000</v>
      </c>
      <c r="Q17" s="34"/>
      <c r="R17" s="34"/>
      <c r="S17" s="34"/>
      <c r="T17" s="34"/>
      <c r="U17" s="110">
        <f>+J17+K17+N17+O17+P17+Q17+R17+S17+T17</f>
        <v>156000</v>
      </c>
    </row>
    <row r="18" spans="1:21" x14ac:dyDescent="0.2">
      <c r="A18" s="20"/>
      <c r="C18" s="18"/>
      <c r="D18" s="18"/>
      <c r="E18" s="18"/>
      <c r="F18" s="18"/>
      <c r="H18" s="2"/>
      <c r="I18" s="6"/>
      <c r="J18" s="20"/>
      <c r="K18" s="20"/>
      <c r="L18" s="113"/>
      <c r="M18" s="20"/>
      <c r="N18" s="20"/>
      <c r="O18" s="39"/>
      <c r="P18" s="39"/>
      <c r="Q18" s="39" t="s">
        <v>133</v>
      </c>
      <c r="R18" s="39"/>
      <c r="T18" s="39"/>
      <c r="U18" s="110">
        <f>+U16+U17</f>
        <v>500000</v>
      </c>
    </row>
    <row r="19" spans="1:21" x14ac:dyDescent="0.2">
      <c r="E19" s="8"/>
      <c r="I19" s="6"/>
      <c r="J19" s="6"/>
      <c r="K19" s="6"/>
      <c r="L19" s="6"/>
      <c r="M19" s="6"/>
      <c r="N19" s="6"/>
      <c r="T19" s="3"/>
      <c r="U19" s="6"/>
    </row>
    <row r="20" spans="1:21" x14ac:dyDescent="0.2">
      <c r="A20" s="7">
        <v>2</v>
      </c>
      <c r="B20" s="21" t="s">
        <v>55</v>
      </c>
      <c r="C20" s="41" t="s">
        <v>125</v>
      </c>
      <c r="D20" s="7"/>
      <c r="E20" s="21"/>
      <c r="F20" s="7"/>
      <c r="G20" s="7"/>
      <c r="H20" s="7"/>
      <c r="I20" s="7"/>
      <c r="J20" s="21"/>
      <c r="K20" s="21"/>
      <c r="O20" s="4"/>
      <c r="T20" s="3"/>
      <c r="U20" s="6"/>
    </row>
    <row r="21" spans="1:21" x14ac:dyDescent="0.2">
      <c r="A21" s="20">
        <v>4</v>
      </c>
      <c r="B21" s="39" t="s">
        <v>53</v>
      </c>
      <c r="C21" s="34">
        <f>70000/100*15</f>
        <v>10500</v>
      </c>
      <c r="D21" s="20" t="s">
        <v>126</v>
      </c>
      <c r="E21" s="3" t="s">
        <v>127</v>
      </c>
    </row>
    <row r="22" spans="1:21" x14ac:dyDescent="0.2">
      <c r="A22" s="20">
        <v>5</v>
      </c>
      <c r="B22" s="39" t="s">
        <v>54</v>
      </c>
      <c r="C22" s="20"/>
      <c r="D22" s="20" t="s">
        <v>126</v>
      </c>
    </row>
    <row r="23" spans="1:21" x14ac:dyDescent="0.2">
      <c r="A23" s="20">
        <v>7</v>
      </c>
      <c r="B23" s="39" t="s">
        <v>56</v>
      </c>
      <c r="C23" s="20"/>
      <c r="D23" s="20" t="s">
        <v>64</v>
      </c>
      <c r="H23" s="20"/>
      <c r="I23" s="39"/>
      <c r="J23" s="39"/>
      <c r="K23" s="39"/>
      <c r="L23" s="39"/>
      <c r="M23" s="39"/>
    </row>
    <row r="24" spans="1:21" x14ac:dyDescent="0.2">
      <c r="B24" s="1"/>
      <c r="H24" s="20"/>
      <c r="I24" s="39"/>
      <c r="J24" s="39"/>
      <c r="K24" s="39"/>
      <c r="L24" s="39"/>
      <c r="M24" s="39"/>
    </row>
    <row r="25" spans="1:21" x14ac:dyDescent="0.2">
      <c r="L25" s="8"/>
    </row>
    <row r="26" spans="1:21" x14ac:dyDescent="0.2">
      <c r="A26" s="105" t="s">
        <v>114</v>
      </c>
      <c r="B26" s="1" t="s">
        <v>115</v>
      </c>
      <c r="L26" s="8"/>
    </row>
    <row r="27" spans="1:21" x14ac:dyDescent="0.2">
      <c r="B27" s="1" t="s">
        <v>124</v>
      </c>
    </row>
    <row r="28" spans="1:21" x14ac:dyDescent="0.2">
      <c r="A28" s="40" t="s">
        <v>70</v>
      </c>
      <c r="B28" s="1" t="s">
        <v>71</v>
      </c>
      <c r="C28" s="2" t="s">
        <v>72</v>
      </c>
      <c r="D28" s="2" t="s">
        <v>120</v>
      </c>
    </row>
    <row r="29" spans="1:21" x14ac:dyDescent="0.2">
      <c r="A29" s="40" t="s">
        <v>116</v>
      </c>
    </row>
    <row r="30" spans="1:21" x14ac:dyDescent="0.2">
      <c r="A30" s="2"/>
    </row>
    <row r="31" spans="1:21" x14ac:dyDescent="0.2">
      <c r="A31" s="21" t="s">
        <v>117</v>
      </c>
      <c r="B31" s="42">
        <v>50000</v>
      </c>
      <c r="C31" s="9">
        <v>50000</v>
      </c>
      <c r="D31" s="41" t="s">
        <v>123</v>
      </c>
      <c r="E31" s="21"/>
      <c r="F31" s="7"/>
      <c r="G31" s="7"/>
      <c r="H31" s="7"/>
    </row>
    <row r="32" spans="1:21" x14ac:dyDescent="0.2">
      <c r="A32" s="3" t="s">
        <v>118</v>
      </c>
      <c r="B32" s="108">
        <v>20000</v>
      </c>
      <c r="D32" s="17" t="s">
        <v>121</v>
      </c>
    </row>
    <row r="33" spans="1:8" x14ac:dyDescent="0.2">
      <c r="A33" s="3" t="s">
        <v>119</v>
      </c>
      <c r="B33" s="108">
        <v>12000</v>
      </c>
      <c r="D33" s="17" t="s">
        <v>122</v>
      </c>
    </row>
    <row r="34" spans="1:8" x14ac:dyDescent="0.2">
      <c r="A34" s="111" t="s">
        <v>63</v>
      </c>
      <c r="B34" s="109">
        <f>+B31+B32+B33</f>
        <v>82000</v>
      </c>
      <c r="C34" s="110">
        <f>+C31+C32+C33</f>
        <v>50000</v>
      </c>
      <c r="D34" s="20"/>
      <c r="E34" s="39"/>
      <c r="F34" s="20"/>
      <c r="G34" s="20"/>
      <c r="H34" s="20"/>
    </row>
    <row r="35" spans="1:8" x14ac:dyDescent="0.2">
      <c r="A35" s="17"/>
    </row>
    <row r="36" spans="1:8" x14ac:dyDescent="0.2">
      <c r="A36" s="17"/>
    </row>
    <row r="37" spans="1:8" x14ac:dyDescent="0.2">
      <c r="A37" s="17"/>
    </row>
    <row r="38" spans="1:8" x14ac:dyDescent="0.2">
      <c r="A38" s="17"/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498D7-5EAE-8B43-9BCF-D0FF163C990A}">
  <dimension ref="A1:G60"/>
  <sheetViews>
    <sheetView workbookViewId="0">
      <selection activeCell="A3" sqref="A3"/>
    </sheetView>
  </sheetViews>
  <sheetFormatPr baseColWidth="10" defaultRowHeight="13" x14ac:dyDescent="0.15"/>
  <cols>
    <col min="1" max="1" width="3.83203125" customWidth="1"/>
    <col min="2" max="2" width="26" customWidth="1"/>
    <col min="3" max="3" width="20.33203125" bestFit="1" customWidth="1"/>
    <col min="4" max="4" width="19.83203125" bestFit="1" customWidth="1"/>
    <col min="5" max="5" width="9.33203125" bestFit="1" customWidth="1"/>
    <col min="6" max="6" width="12.5" bestFit="1" customWidth="1"/>
    <col min="7" max="7" width="14.1640625" bestFit="1" customWidth="1"/>
  </cols>
  <sheetData>
    <row r="1" spans="1:7" s="92" customFormat="1" ht="20" x14ac:dyDescent="0.2">
      <c r="A1" s="91"/>
      <c r="B1" s="93" t="s">
        <v>103</v>
      </c>
    </row>
    <row r="2" spans="1:7" s="92" customFormat="1" ht="20" x14ac:dyDescent="0.2">
      <c r="A2" s="91"/>
      <c r="B2" s="93"/>
      <c r="C2" s="94" t="s">
        <v>89</v>
      </c>
    </row>
    <row r="3" spans="1:7" ht="18" x14ac:dyDescent="0.2">
      <c r="A3" s="10"/>
      <c r="B3" s="12" t="s">
        <v>90</v>
      </c>
      <c r="C3" s="95">
        <v>18250</v>
      </c>
      <c r="D3" s="96"/>
    </row>
    <row r="4" spans="1:7" ht="18" x14ac:dyDescent="0.2">
      <c r="A4" s="10"/>
      <c r="B4" s="12" t="s">
        <v>8</v>
      </c>
      <c r="C4" s="95">
        <v>1700</v>
      </c>
      <c r="D4" s="96"/>
    </row>
    <row r="5" spans="1:7" ht="17" x14ac:dyDescent="0.2">
      <c r="A5" s="11"/>
      <c r="B5" s="12" t="s">
        <v>46</v>
      </c>
      <c r="C5" s="95">
        <v>1500</v>
      </c>
      <c r="D5" s="97"/>
      <c r="E5" s="11"/>
      <c r="F5" s="11"/>
      <c r="G5" s="11"/>
    </row>
    <row r="6" spans="1:7" ht="17" x14ac:dyDescent="0.2">
      <c r="A6" s="12"/>
      <c r="B6" s="12" t="s">
        <v>43</v>
      </c>
      <c r="C6" s="95">
        <v>0</v>
      </c>
      <c r="D6" s="98"/>
      <c r="E6" s="12"/>
      <c r="F6" s="12"/>
      <c r="G6" s="15"/>
    </row>
    <row r="7" spans="1:7" ht="17" x14ac:dyDescent="0.2">
      <c r="A7" s="12"/>
      <c r="B7" s="12" t="s">
        <v>47</v>
      </c>
      <c r="C7" s="95">
        <v>0</v>
      </c>
      <c r="D7" s="98"/>
      <c r="E7" s="12"/>
      <c r="F7" s="14"/>
      <c r="G7" s="15"/>
    </row>
    <row r="8" spans="1:7" ht="17" x14ac:dyDescent="0.2">
      <c r="A8" s="12"/>
      <c r="B8" s="12" t="s">
        <v>48</v>
      </c>
      <c r="C8" s="95">
        <v>150</v>
      </c>
      <c r="D8" s="98"/>
      <c r="E8" s="12"/>
      <c r="F8" s="14"/>
      <c r="G8" s="15"/>
    </row>
    <row r="9" spans="1:7" ht="17" x14ac:dyDescent="0.2">
      <c r="A9" s="12"/>
      <c r="B9" s="12" t="s">
        <v>42</v>
      </c>
      <c r="C9" s="95">
        <v>0</v>
      </c>
      <c r="D9" s="98"/>
      <c r="E9" s="12"/>
      <c r="F9" s="12"/>
      <c r="G9" s="15"/>
    </row>
    <row r="10" spans="1:7" ht="17" x14ac:dyDescent="0.2">
      <c r="A10" s="12"/>
      <c r="B10" s="12" t="s">
        <v>49</v>
      </c>
      <c r="C10" s="95">
        <v>0</v>
      </c>
      <c r="D10" s="98"/>
      <c r="E10" s="12"/>
      <c r="F10" s="12"/>
      <c r="G10" s="15"/>
    </row>
    <row r="11" spans="1:7" ht="17" x14ac:dyDescent="0.2">
      <c r="A11" s="12"/>
      <c r="B11" s="12" t="s">
        <v>10</v>
      </c>
      <c r="C11" s="95">
        <v>0</v>
      </c>
      <c r="D11" s="98"/>
      <c r="E11" s="12"/>
      <c r="F11" s="14"/>
      <c r="G11" s="15"/>
    </row>
    <row r="12" spans="1:7" ht="17" x14ac:dyDescent="0.2">
      <c r="A12" s="12"/>
      <c r="B12" s="12" t="s">
        <v>50</v>
      </c>
      <c r="C12" s="95">
        <v>0</v>
      </c>
      <c r="D12" s="98"/>
      <c r="E12" s="12"/>
      <c r="F12" s="12"/>
      <c r="G12" s="15"/>
    </row>
    <row r="13" spans="1:7" ht="17" x14ac:dyDescent="0.2">
      <c r="A13" s="12"/>
      <c r="B13" s="12" t="s">
        <v>130</v>
      </c>
      <c r="C13" s="95">
        <v>20000</v>
      </c>
      <c r="D13" s="98"/>
      <c r="E13" s="12"/>
      <c r="F13" s="14"/>
      <c r="G13" s="15"/>
    </row>
    <row r="14" spans="1:7" ht="17" x14ac:dyDescent="0.2">
      <c r="A14" s="12"/>
      <c r="B14" s="12" t="s">
        <v>45</v>
      </c>
      <c r="C14" s="95">
        <v>4000</v>
      </c>
      <c r="D14" s="98" t="s">
        <v>131</v>
      </c>
      <c r="E14" s="12"/>
      <c r="F14" s="14"/>
      <c r="G14" s="15"/>
    </row>
    <row r="15" spans="1:7" ht="17" x14ac:dyDescent="0.2">
      <c r="A15" s="12"/>
      <c r="B15" s="12" t="s">
        <v>51</v>
      </c>
      <c r="C15" s="95">
        <v>1200</v>
      </c>
      <c r="D15" s="98"/>
      <c r="E15" s="12"/>
      <c r="F15" s="14"/>
      <c r="G15" s="15"/>
    </row>
    <row r="16" spans="1:7" ht="17" x14ac:dyDescent="0.2">
      <c r="A16" s="12"/>
      <c r="B16" s="12" t="s">
        <v>17</v>
      </c>
      <c r="C16" s="95">
        <v>1000</v>
      </c>
      <c r="D16" s="98" t="s">
        <v>104</v>
      </c>
      <c r="E16" s="12"/>
      <c r="F16" s="12"/>
      <c r="G16" s="15"/>
    </row>
    <row r="17" spans="1:7" ht="17" x14ac:dyDescent="0.2">
      <c r="A17" s="12"/>
      <c r="B17" s="12"/>
      <c r="C17" s="99">
        <f>SUM(C3:C16)</f>
        <v>47800</v>
      </c>
      <c r="D17" s="112">
        <f>+C17*6</f>
        <v>286800</v>
      </c>
      <c r="E17" s="16"/>
      <c r="F17" s="14"/>
      <c r="G17" s="15"/>
    </row>
    <row r="18" spans="1:7" ht="17" x14ac:dyDescent="0.2">
      <c r="A18" s="12"/>
      <c r="B18" s="12"/>
      <c r="C18" s="12"/>
      <c r="D18" s="13"/>
      <c r="E18" s="16"/>
      <c r="F18" s="14"/>
      <c r="G18" s="15"/>
    </row>
    <row r="19" spans="1:7" ht="17" x14ac:dyDescent="0.2">
      <c r="A19" s="12"/>
      <c r="B19" s="12"/>
      <c r="C19" s="12"/>
      <c r="D19" s="13" t="s">
        <v>105</v>
      </c>
      <c r="E19" s="12"/>
      <c r="F19" s="12"/>
      <c r="G19" s="15"/>
    </row>
    <row r="20" spans="1:7" ht="17" x14ac:dyDescent="0.2">
      <c r="A20" s="12"/>
      <c r="B20" s="12"/>
      <c r="C20" s="12"/>
      <c r="D20" s="99">
        <f>+C17*3</f>
        <v>143400</v>
      </c>
      <c r="E20" s="12"/>
      <c r="F20" s="12"/>
      <c r="G20" s="15"/>
    </row>
    <row r="21" spans="1:7" ht="17" x14ac:dyDescent="0.2">
      <c r="A21" s="12"/>
      <c r="B21" s="12"/>
      <c r="C21" s="12"/>
      <c r="D21" s="13"/>
      <c r="E21" s="12"/>
      <c r="F21" s="12"/>
      <c r="G21" s="15"/>
    </row>
    <row r="22" spans="1:7" ht="17" x14ac:dyDescent="0.2">
      <c r="A22" s="12"/>
      <c r="B22" s="12"/>
      <c r="C22" s="12"/>
      <c r="D22" s="13"/>
      <c r="E22" s="12"/>
      <c r="F22" s="12"/>
      <c r="G22" s="15"/>
    </row>
    <row r="23" spans="1:7" ht="17" x14ac:dyDescent="0.2">
      <c r="A23" s="12"/>
      <c r="B23" s="12"/>
      <c r="C23" s="12"/>
      <c r="D23" s="13"/>
      <c r="E23" s="12"/>
      <c r="F23" s="14"/>
      <c r="G23" s="15"/>
    </row>
    <row r="24" spans="1:7" ht="17" x14ac:dyDescent="0.2">
      <c r="A24" s="12"/>
      <c r="B24" s="12"/>
      <c r="C24" s="12"/>
      <c r="D24" s="13"/>
      <c r="E24" s="12"/>
      <c r="F24" s="12"/>
      <c r="G24" s="15"/>
    </row>
    <row r="25" spans="1:7" ht="17" x14ac:dyDescent="0.2">
      <c r="A25" s="12"/>
      <c r="B25" s="12"/>
      <c r="C25" s="12"/>
      <c r="D25" s="13"/>
      <c r="E25" s="12"/>
      <c r="F25" s="12"/>
      <c r="G25" s="15"/>
    </row>
    <row r="26" spans="1:7" ht="17" x14ac:dyDescent="0.2">
      <c r="A26" s="12"/>
      <c r="B26" s="12"/>
      <c r="C26" s="12"/>
      <c r="D26" s="13"/>
      <c r="E26" s="12"/>
      <c r="F26" s="14"/>
      <c r="G26" s="15"/>
    </row>
    <row r="27" spans="1:7" ht="17" x14ac:dyDescent="0.2">
      <c r="A27" s="12"/>
      <c r="B27" s="12"/>
      <c r="C27" s="12"/>
      <c r="D27" s="13"/>
      <c r="E27" s="12"/>
      <c r="F27" s="12"/>
      <c r="G27" s="15"/>
    </row>
    <row r="28" spans="1:7" ht="17" x14ac:dyDescent="0.2">
      <c r="A28" s="12"/>
      <c r="B28" s="12"/>
      <c r="C28" s="12"/>
      <c r="D28" s="13"/>
      <c r="E28" s="12"/>
      <c r="F28" s="12"/>
      <c r="G28" s="15"/>
    </row>
    <row r="29" spans="1:7" ht="17" x14ac:dyDescent="0.2">
      <c r="A29" s="12"/>
      <c r="B29" s="12"/>
      <c r="C29" s="12"/>
      <c r="D29" s="13"/>
      <c r="E29" s="12"/>
      <c r="F29" s="14"/>
      <c r="G29" s="15"/>
    </row>
    <row r="30" spans="1:7" ht="17" x14ac:dyDescent="0.2">
      <c r="A30" s="12"/>
      <c r="B30" s="12"/>
      <c r="C30" s="12"/>
      <c r="D30" s="13"/>
      <c r="E30" s="12"/>
      <c r="F30" s="12"/>
      <c r="G30" s="15"/>
    </row>
    <row r="31" spans="1:7" ht="17" x14ac:dyDescent="0.2">
      <c r="A31" s="12"/>
      <c r="B31" s="12"/>
      <c r="C31" s="12"/>
      <c r="D31" s="13"/>
      <c r="E31" s="12"/>
      <c r="F31" s="12"/>
      <c r="G31" s="15"/>
    </row>
    <row r="32" spans="1:7" ht="17" x14ac:dyDescent="0.2">
      <c r="A32" s="12"/>
      <c r="B32" s="12"/>
      <c r="C32" s="12"/>
      <c r="D32" s="13"/>
      <c r="E32" s="12"/>
      <c r="F32" s="12"/>
      <c r="G32" s="15"/>
    </row>
    <row r="33" spans="1:7" ht="17" x14ac:dyDescent="0.2">
      <c r="A33" s="12"/>
      <c r="B33" s="12"/>
      <c r="C33" s="12"/>
      <c r="D33" s="13"/>
      <c r="E33" s="12"/>
      <c r="F33" s="14"/>
      <c r="G33" s="15"/>
    </row>
    <row r="34" spans="1:7" ht="17" x14ac:dyDescent="0.2">
      <c r="A34" s="12"/>
      <c r="B34" s="12"/>
      <c r="C34" s="12"/>
      <c r="D34" s="13"/>
      <c r="E34" s="12"/>
      <c r="F34" s="14"/>
      <c r="G34" s="15"/>
    </row>
    <row r="35" spans="1:7" ht="17" x14ac:dyDescent="0.2">
      <c r="A35" s="12"/>
      <c r="B35" s="12"/>
      <c r="C35" s="12"/>
      <c r="D35" s="13"/>
      <c r="E35" s="12"/>
      <c r="F35" s="14"/>
      <c r="G35" s="15"/>
    </row>
    <row r="36" spans="1:7" ht="17" x14ac:dyDescent="0.2">
      <c r="A36" s="12"/>
      <c r="B36" s="12"/>
      <c r="C36" s="12"/>
      <c r="D36" s="13"/>
      <c r="E36" s="12"/>
      <c r="F36" s="12"/>
      <c r="G36" s="15"/>
    </row>
    <row r="37" spans="1:7" ht="17" x14ac:dyDescent="0.2">
      <c r="A37" s="12"/>
      <c r="B37" s="12"/>
      <c r="C37" s="12"/>
      <c r="D37" s="13"/>
      <c r="E37" s="12"/>
      <c r="F37" s="12"/>
      <c r="G37" s="15"/>
    </row>
    <row r="38" spans="1:7" ht="17" x14ac:dyDescent="0.2">
      <c r="A38" s="12"/>
      <c r="B38" s="12"/>
      <c r="C38" s="12"/>
      <c r="D38" s="13"/>
      <c r="E38" s="12"/>
      <c r="F38" s="14"/>
      <c r="G38" s="15"/>
    </row>
    <row r="39" spans="1:7" ht="17" x14ac:dyDescent="0.2">
      <c r="A39" s="12"/>
      <c r="B39" s="12"/>
      <c r="C39" s="12"/>
      <c r="D39" s="13"/>
      <c r="E39" s="12"/>
      <c r="F39" s="12"/>
      <c r="G39" s="15"/>
    </row>
    <row r="40" spans="1:7" ht="17" x14ac:dyDescent="0.2">
      <c r="A40" s="12"/>
      <c r="B40" s="12"/>
      <c r="C40" s="12"/>
      <c r="D40" s="13"/>
      <c r="E40" s="12"/>
      <c r="F40" s="12"/>
      <c r="G40" s="15"/>
    </row>
    <row r="41" spans="1:7" ht="17" x14ac:dyDescent="0.2">
      <c r="A41" s="12"/>
      <c r="B41" s="12"/>
      <c r="C41" s="12"/>
      <c r="D41" s="13"/>
      <c r="E41" s="12"/>
      <c r="F41" s="14"/>
      <c r="G41" s="15"/>
    </row>
    <row r="42" spans="1:7" ht="17" x14ac:dyDescent="0.2">
      <c r="A42" s="12"/>
      <c r="B42" s="12"/>
      <c r="C42" s="12"/>
      <c r="D42" s="13"/>
      <c r="E42" s="12"/>
      <c r="F42" s="12"/>
      <c r="G42" s="15"/>
    </row>
    <row r="43" spans="1:7" ht="17" x14ac:dyDescent="0.2">
      <c r="A43" s="12"/>
      <c r="B43" s="12"/>
      <c r="C43" s="12"/>
      <c r="D43" s="13"/>
      <c r="E43" s="12"/>
      <c r="F43" s="14"/>
      <c r="G43" s="15"/>
    </row>
    <row r="44" spans="1:7" ht="17" x14ac:dyDescent="0.2">
      <c r="A44" s="12"/>
      <c r="B44" s="12"/>
      <c r="C44" s="12"/>
      <c r="D44" s="13"/>
      <c r="E44" s="12"/>
      <c r="F44" s="12"/>
      <c r="G44" s="15"/>
    </row>
    <row r="45" spans="1:7" ht="17" x14ac:dyDescent="0.2">
      <c r="A45" s="12"/>
      <c r="B45" s="12"/>
      <c r="C45" s="12"/>
      <c r="D45" s="13"/>
      <c r="E45" s="12"/>
      <c r="F45" s="14"/>
      <c r="G45" s="15"/>
    </row>
    <row r="46" spans="1:7" ht="17" x14ac:dyDescent="0.2">
      <c r="A46" s="12"/>
      <c r="B46" s="12"/>
      <c r="C46" s="12"/>
      <c r="D46" s="13"/>
      <c r="E46" s="12"/>
      <c r="F46" s="14"/>
      <c r="G46" s="15"/>
    </row>
    <row r="47" spans="1:7" ht="17" x14ac:dyDescent="0.2">
      <c r="A47" s="12"/>
      <c r="B47" s="12"/>
      <c r="C47" s="12"/>
      <c r="D47" s="13"/>
      <c r="E47" s="12"/>
      <c r="F47" s="12"/>
      <c r="G47" s="15"/>
    </row>
    <row r="48" spans="1:7" ht="17" x14ac:dyDescent="0.2">
      <c r="A48" s="12"/>
      <c r="B48" s="12"/>
      <c r="C48" s="12"/>
      <c r="D48" s="13"/>
      <c r="E48" s="12"/>
      <c r="F48" s="14"/>
      <c r="G48" s="15"/>
    </row>
    <row r="49" spans="1:7" ht="17" x14ac:dyDescent="0.2">
      <c r="A49" s="12"/>
      <c r="B49" s="12"/>
      <c r="C49" s="12"/>
      <c r="D49" s="13"/>
      <c r="E49" s="12"/>
      <c r="F49" s="14"/>
      <c r="G49" s="15"/>
    </row>
    <row r="50" spans="1:7" ht="17" x14ac:dyDescent="0.2">
      <c r="A50" s="12"/>
      <c r="B50" s="12"/>
      <c r="C50" s="12"/>
      <c r="D50" s="13"/>
      <c r="E50" s="12"/>
      <c r="F50" s="14"/>
      <c r="G50" s="15"/>
    </row>
    <row r="51" spans="1:7" ht="17" x14ac:dyDescent="0.2">
      <c r="A51" s="12"/>
      <c r="B51" s="12"/>
      <c r="C51" s="12"/>
      <c r="D51" s="13"/>
      <c r="E51" s="12"/>
      <c r="F51" s="12"/>
      <c r="G51" s="15"/>
    </row>
    <row r="52" spans="1:7" ht="17" x14ac:dyDescent="0.2">
      <c r="A52" s="12"/>
      <c r="B52" s="12"/>
      <c r="C52" s="12"/>
      <c r="D52" s="13"/>
      <c r="E52" s="12"/>
      <c r="F52" s="12"/>
      <c r="G52" s="15"/>
    </row>
    <row r="53" spans="1:7" ht="17" x14ac:dyDescent="0.2">
      <c r="A53" s="12"/>
      <c r="B53" s="12"/>
      <c r="C53" s="12"/>
      <c r="D53" s="13"/>
      <c r="E53" s="12"/>
      <c r="F53" s="12"/>
      <c r="G53" s="15"/>
    </row>
    <row r="54" spans="1:7" ht="17" x14ac:dyDescent="0.2">
      <c r="A54" s="12"/>
      <c r="B54" s="12"/>
      <c r="C54" s="12"/>
      <c r="D54" s="13"/>
      <c r="E54" s="12"/>
      <c r="F54" s="14"/>
      <c r="G54" s="15"/>
    </row>
    <row r="55" spans="1:7" ht="17" x14ac:dyDescent="0.2">
      <c r="A55" s="12"/>
      <c r="B55" s="12"/>
      <c r="C55" s="12"/>
      <c r="D55" s="13"/>
      <c r="E55" s="12"/>
      <c r="F55" s="14"/>
      <c r="G55" s="15"/>
    </row>
    <row r="56" spans="1:7" ht="17" x14ac:dyDescent="0.2">
      <c r="A56" s="11"/>
      <c r="B56" s="11"/>
      <c r="C56" s="11"/>
    </row>
    <row r="57" spans="1:7" ht="17" x14ac:dyDescent="0.2">
      <c r="A57" s="12"/>
      <c r="B57" s="14"/>
      <c r="C57" s="14"/>
    </row>
    <row r="58" spans="1:7" ht="17" x14ac:dyDescent="0.2">
      <c r="A58" s="12"/>
      <c r="B58" s="12"/>
      <c r="C58" s="12"/>
    </row>
    <row r="59" spans="1:7" ht="17" x14ac:dyDescent="0.2">
      <c r="A59" s="12"/>
      <c r="B59" s="14"/>
      <c r="C59" s="12"/>
    </row>
    <row r="60" spans="1:7" ht="17" x14ac:dyDescent="0.2">
      <c r="A60" s="12"/>
      <c r="B60" s="14"/>
      <c r="C60" s="14"/>
    </row>
  </sheetData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7A9FC-D467-8A48-B885-0096DA6A022E}">
  <dimension ref="B1:G18"/>
  <sheetViews>
    <sheetView workbookViewId="0"/>
  </sheetViews>
  <sheetFormatPr baseColWidth="10" defaultRowHeight="16" x14ac:dyDescent="0.2"/>
  <cols>
    <col min="1" max="1" width="3.33203125" style="3" customWidth="1"/>
    <col min="2" max="2" width="36.5" style="3" bestFit="1" customWidth="1"/>
    <col min="3" max="3" width="9.83203125" style="6" customWidth="1"/>
    <col min="4" max="4" width="10.83203125" style="6"/>
    <col min="5" max="5" width="11.6640625" style="6" bestFit="1" customWidth="1"/>
    <col min="6" max="16384" width="10.83203125" style="3"/>
  </cols>
  <sheetData>
    <row r="1" spans="2:7" x14ac:dyDescent="0.2">
      <c r="B1" s="115" t="s">
        <v>114</v>
      </c>
      <c r="D1" s="8"/>
    </row>
    <row r="2" spans="2:7" x14ac:dyDescent="0.2">
      <c r="B2" s="1" t="s">
        <v>135</v>
      </c>
    </row>
    <row r="3" spans="2:7" x14ac:dyDescent="0.2">
      <c r="B3" s="1"/>
    </row>
    <row r="4" spans="2:7" x14ac:dyDescent="0.2">
      <c r="B4" s="1"/>
    </row>
    <row r="5" spans="2:7" x14ac:dyDescent="0.2">
      <c r="B5" s="3" t="s">
        <v>97</v>
      </c>
      <c r="C5" s="51">
        <v>0</v>
      </c>
      <c r="F5" s="3">
        <v>0</v>
      </c>
      <c r="G5" s="3" t="s">
        <v>98</v>
      </c>
    </row>
    <row r="6" spans="2:7" x14ac:dyDescent="0.2">
      <c r="C6" s="2" t="s">
        <v>35</v>
      </c>
      <c r="D6" s="2" t="s">
        <v>36</v>
      </c>
      <c r="E6" s="2" t="s">
        <v>6</v>
      </c>
    </row>
    <row r="7" spans="2:7" x14ac:dyDescent="0.2">
      <c r="B7" s="3" t="s">
        <v>37</v>
      </c>
      <c r="C7" s="8">
        <v>0</v>
      </c>
      <c r="D7" s="8">
        <f>+C7*C5</f>
        <v>0</v>
      </c>
      <c r="E7" s="8" t="e">
        <f>+D7/F5</f>
        <v>#DIV/0!</v>
      </c>
      <c r="F7" s="6"/>
      <c r="G7" s="19"/>
    </row>
    <row r="8" spans="2:7" x14ac:dyDescent="0.2">
      <c r="B8" s="3" t="s">
        <v>33</v>
      </c>
      <c r="D8" s="38"/>
      <c r="E8" s="6" t="s">
        <v>34</v>
      </c>
    </row>
    <row r="10" spans="2:7" x14ac:dyDescent="0.2">
      <c r="C10" s="3"/>
      <c r="D10" s="3"/>
      <c r="E10" s="3"/>
    </row>
    <row r="11" spans="2:7" x14ac:dyDescent="0.2">
      <c r="B11" s="1" t="s">
        <v>94</v>
      </c>
      <c r="C11" s="3"/>
      <c r="D11" s="3"/>
      <c r="E11" s="3"/>
    </row>
    <row r="12" spans="2:7" x14ac:dyDescent="0.2">
      <c r="B12" s="3" t="s">
        <v>95</v>
      </c>
      <c r="C12" s="8"/>
      <c r="D12" s="3"/>
      <c r="E12" s="3"/>
    </row>
    <row r="13" spans="2:7" x14ac:dyDescent="0.2">
      <c r="B13" s="3" t="s">
        <v>96</v>
      </c>
      <c r="C13" s="8"/>
      <c r="D13" s="36" t="e">
        <f>+C13/C12</f>
        <v>#DIV/0!</v>
      </c>
    </row>
    <row r="14" spans="2:7" x14ac:dyDescent="0.2">
      <c r="B14" s="17" t="s">
        <v>59</v>
      </c>
      <c r="C14" s="8"/>
      <c r="D14" s="8"/>
      <c r="E14" s="8">
        <f>+D14/44</f>
        <v>0</v>
      </c>
      <c r="F14" s="17" t="s">
        <v>66</v>
      </c>
    </row>
    <row r="15" spans="2:7" x14ac:dyDescent="0.2">
      <c r="B15" s="3" t="s">
        <v>60</v>
      </c>
      <c r="C15" s="6" t="s">
        <v>57</v>
      </c>
    </row>
    <row r="17" spans="2:4" x14ac:dyDescent="0.2">
      <c r="B17" s="3" t="s">
        <v>61</v>
      </c>
      <c r="C17" s="8">
        <f>+C12-C13</f>
        <v>0</v>
      </c>
      <c r="D17" s="17" t="s">
        <v>58</v>
      </c>
    </row>
    <row r="18" spans="2:4" x14ac:dyDescent="0.2">
      <c r="C18" s="8"/>
      <c r="D18" s="17"/>
    </row>
  </sheetData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59062-8B57-BA4E-BE07-EBE4E38AECF4}">
  <dimension ref="B1:M29"/>
  <sheetViews>
    <sheetView workbookViewId="0"/>
  </sheetViews>
  <sheetFormatPr baseColWidth="10" defaultRowHeight="16" x14ac:dyDescent="0.2"/>
  <cols>
    <col min="1" max="1" width="5.6640625" style="3" customWidth="1"/>
    <col min="2" max="2" width="32.83203125" style="3" customWidth="1"/>
    <col min="3" max="3" width="10.83203125" style="3"/>
    <col min="4" max="5" width="12.1640625" style="3" customWidth="1"/>
    <col min="6" max="6" width="9.5" style="3" customWidth="1"/>
    <col min="7" max="16384" width="10.83203125" style="3"/>
  </cols>
  <sheetData>
    <row r="1" spans="2:13" x14ac:dyDescent="0.2">
      <c r="C1" s="118" t="s">
        <v>136</v>
      </c>
      <c r="D1" s="118"/>
      <c r="E1" s="2" t="s">
        <v>137</v>
      </c>
      <c r="G1" s="1" t="s">
        <v>63</v>
      </c>
    </row>
    <row r="2" spans="2:13" x14ac:dyDescent="0.2">
      <c r="C2" s="1"/>
    </row>
    <row r="3" spans="2:13" x14ac:dyDescent="0.2">
      <c r="B3" s="1" t="s">
        <v>38</v>
      </c>
      <c r="C3" s="2" t="s">
        <v>32</v>
      </c>
      <c r="D3" s="2" t="s">
        <v>6</v>
      </c>
      <c r="E3" s="2"/>
      <c r="F3" s="2" t="s">
        <v>39</v>
      </c>
      <c r="G3" s="2"/>
    </row>
    <row r="4" spans="2:13" x14ac:dyDescent="0.2">
      <c r="B4" s="3" t="s">
        <v>106</v>
      </c>
      <c r="C4" s="8">
        <v>0</v>
      </c>
      <c r="D4" s="34">
        <v>0</v>
      </c>
      <c r="E4" s="119">
        <v>0.1</v>
      </c>
      <c r="F4" s="5">
        <v>43731</v>
      </c>
      <c r="G4" s="8">
        <f>+C4+E4</f>
        <v>0.1</v>
      </c>
      <c r="H4" s="33"/>
    </row>
    <row r="5" spans="2:13" x14ac:dyDescent="0.2">
      <c r="B5" s="3" t="s">
        <v>107</v>
      </c>
      <c r="C5" s="8">
        <v>0</v>
      </c>
      <c r="D5" s="34">
        <v>0</v>
      </c>
      <c r="E5" s="119">
        <v>0.05</v>
      </c>
      <c r="F5" s="5">
        <v>43733</v>
      </c>
      <c r="G5" s="8">
        <f t="shared" ref="G5:G7" si="0">+C5+E5</f>
        <v>0.05</v>
      </c>
    </row>
    <row r="6" spans="2:13" x14ac:dyDescent="0.2">
      <c r="B6" s="3" t="s">
        <v>108</v>
      </c>
      <c r="C6" s="8">
        <v>0</v>
      </c>
      <c r="D6" s="34">
        <v>0</v>
      </c>
      <c r="E6" s="119">
        <v>2.5000000000000001E-2</v>
      </c>
      <c r="F6" s="5">
        <v>43734</v>
      </c>
      <c r="G6" s="8">
        <f t="shared" si="0"/>
        <v>2.5000000000000001E-2</v>
      </c>
    </row>
    <row r="7" spans="2:13" x14ac:dyDescent="0.2">
      <c r="B7" s="1" t="s">
        <v>63</v>
      </c>
      <c r="C7" s="18">
        <f>+C6+C5+C4</f>
        <v>0</v>
      </c>
      <c r="D7" s="18">
        <f>+D6+D5+D4</f>
        <v>0</v>
      </c>
      <c r="E7" s="18"/>
      <c r="G7" s="18">
        <f>SUM(G4:G6)</f>
        <v>0.17500000000000002</v>
      </c>
      <c r="I7" s="4"/>
      <c r="J7" s="4"/>
      <c r="K7" s="8"/>
      <c r="M7" s="4"/>
    </row>
    <row r="8" spans="2:13" x14ac:dyDescent="0.2">
      <c r="G8" s="1"/>
    </row>
    <row r="9" spans="2:13" s="39" customFormat="1" x14ac:dyDescent="0.2">
      <c r="C9" s="114"/>
      <c r="I9" s="114"/>
    </row>
    <row r="10" spans="2:13" s="39" customFormat="1" x14ac:dyDescent="0.2">
      <c r="C10" s="114"/>
    </row>
    <row r="11" spans="2:13" s="39" customFormat="1" x14ac:dyDescent="0.2">
      <c r="C11" s="114"/>
    </row>
    <row r="12" spans="2:13" s="39" customFormat="1" x14ac:dyDescent="0.2">
      <c r="C12" s="114"/>
      <c r="I12" s="114"/>
    </row>
    <row r="13" spans="2:13" s="39" customFormat="1" x14ac:dyDescent="0.2">
      <c r="C13" s="107"/>
      <c r="I13" s="114"/>
    </row>
    <row r="14" spans="2:13" s="39" customFormat="1" x14ac:dyDescent="0.2">
      <c r="C14" s="114"/>
      <c r="I14" s="114"/>
    </row>
    <row r="15" spans="2:13" s="39" customFormat="1" x14ac:dyDescent="0.2">
      <c r="C15" s="114"/>
      <c r="I15" s="114"/>
    </row>
    <row r="16" spans="2:13" s="39" customFormat="1" x14ac:dyDescent="0.2">
      <c r="C16" s="114"/>
      <c r="I16" s="114"/>
    </row>
    <row r="17" spans="3:9" s="39" customFormat="1" x14ac:dyDescent="0.2">
      <c r="C17" s="107"/>
      <c r="G17" s="114"/>
      <c r="I17" s="114"/>
    </row>
    <row r="18" spans="3:9" s="39" customFormat="1" x14ac:dyDescent="0.2">
      <c r="C18" s="114"/>
      <c r="I18" s="114"/>
    </row>
    <row r="19" spans="3:9" s="39" customFormat="1" x14ac:dyDescent="0.2">
      <c r="C19" s="20"/>
      <c r="D19" s="20"/>
      <c r="E19" s="20"/>
    </row>
    <row r="20" spans="3:9" s="39" customFormat="1" x14ac:dyDescent="0.2">
      <c r="C20" s="114"/>
      <c r="D20" s="116"/>
      <c r="E20" s="116"/>
      <c r="F20" s="117"/>
    </row>
    <row r="21" spans="3:9" s="39" customFormat="1" x14ac:dyDescent="0.2"/>
    <row r="22" spans="3:9" s="39" customFormat="1" x14ac:dyDescent="0.2">
      <c r="G22" s="106"/>
    </row>
    <row r="23" spans="3:9" s="39" customFormat="1" x14ac:dyDescent="0.2">
      <c r="D23" s="116"/>
      <c r="E23" s="116"/>
      <c r="G23" s="34"/>
    </row>
    <row r="24" spans="3:9" s="39" customFormat="1" x14ac:dyDescent="0.2"/>
    <row r="25" spans="3:9" s="39" customFormat="1" x14ac:dyDescent="0.2"/>
    <row r="26" spans="3:9" s="39" customFormat="1" x14ac:dyDescent="0.2"/>
    <row r="27" spans="3:9" s="39" customFormat="1" x14ac:dyDescent="0.2"/>
    <row r="28" spans="3:9" x14ac:dyDescent="0.2">
      <c r="C28" s="4"/>
    </row>
    <row r="29" spans="3:9" x14ac:dyDescent="0.2">
      <c r="C29" s="4"/>
    </row>
  </sheetData>
  <mergeCells count="1">
    <mergeCell ref="C1:D1"/>
  </mergeCells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8C11B-DBF3-6940-8EF7-1B3F7002AA0E}">
  <dimension ref="B2:E6"/>
  <sheetViews>
    <sheetView workbookViewId="0"/>
  </sheetViews>
  <sheetFormatPr baseColWidth="10" defaultRowHeight="13" x14ac:dyDescent="0.15"/>
  <cols>
    <col min="1" max="1" width="4" customWidth="1"/>
    <col min="2" max="2" width="23.6640625" bestFit="1" customWidth="1"/>
    <col min="3" max="3" width="15.83203125" customWidth="1"/>
    <col min="4" max="4" width="8.33203125" customWidth="1"/>
  </cols>
  <sheetData>
    <row r="2" spans="2:5" s="89" customFormat="1" ht="51" x14ac:dyDescent="0.2">
      <c r="B2" s="89" t="s">
        <v>99</v>
      </c>
      <c r="C2" s="122" t="s">
        <v>138</v>
      </c>
      <c r="E2" s="90" t="s">
        <v>102</v>
      </c>
    </row>
    <row r="3" spans="2:5" ht="16" x14ac:dyDescent="0.2">
      <c r="B3" s="3" t="s">
        <v>100</v>
      </c>
      <c r="C3" s="120"/>
      <c r="D3" s="43"/>
    </row>
    <row r="4" spans="2:5" ht="16" x14ac:dyDescent="0.2">
      <c r="B4" s="3" t="s">
        <v>101</v>
      </c>
      <c r="C4" s="121"/>
    </row>
    <row r="5" spans="2:5" ht="16" x14ac:dyDescent="0.2">
      <c r="B5" s="3"/>
      <c r="C5" s="121"/>
    </row>
    <row r="6" spans="2:5" ht="16" x14ac:dyDescent="0.2">
      <c r="B6" s="3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Seguimiento 2021</vt:lpstr>
      <vt:lpstr>Ahorros</vt:lpstr>
      <vt:lpstr>Calculo Gastos MES baby step 3</vt:lpstr>
      <vt:lpstr>Control de Hipoteca</vt:lpstr>
      <vt:lpstr>Control Inversiones</vt:lpstr>
      <vt:lpstr>Cosas para vender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Eugenia Noya</cp:lastModifiedBy>
  <cp:lastPrinted>2020-10-10T13:13:15Z</cp:lastPrinted>
  <dcterms:created xsi:type="dcterms:W3CDTF">2020-01-12T22:03:24Z</dcterms:created>
  <dcterms:modified xsi:type="dcterms:W3CDTF">2021-04-25T22:28:09Z</dcterms:modified>
</cp:coreProperties>
</file>